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D-17GE0041\share\11（消防班）\■■■参考資料（ストックして残していくべきデータはここ）■■■\【常備】01消防本部（総務）関係\■広域化\■■消防力強化（広域化）\20_消防庁モデル事業（令和２年度（２０２０年度））\210519_消防庁モデル構築事業_消防庁㏋公表用資料の再確認\"/>
    </mc:Choice>
  </mc:AlternateContent>
  <bookViews>
    <workbookView xWindow="0" yWindow="0" windowWidth="19155" windowHeight="7695" activeTab="1"/>
  </bookViews>
  <sheets>
    <sheet name="マニュアル" sheetId="4" r:id="rId1"/>
    <sheet name="負担金シミュレートツール" sheetId="1" r:id="rId2"/>
  </sheets>
  <definedNames>
    <definedName name="_xlnm.Print_Area" localSheetId="0">マニュアル!$A$1:$K$78</definedName>
    <definedName name="_xlnm.Print_Area" localSheetId="1">負担金シミュレートツール!$A$1:$R$23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 l="1"/>
  <c r="L2" i="1" l="1"/>
  <c r="F21" i="1"/>
  <c r="F20" i="1"/>
  <c r="F19" i="1"/>
  <c r="F18" i="1"/>
  <c r="F17" i="1"/>
  <c r="F16" i="1"/>
  <c r="F15" i="1"/>
  <c r="F14" i="1"/>
  <c r="F13" i="1"/>
  <c r="F12" i="1"/>
  <c r="F11" i="1"/>
  <c r="E10" i="1"/>
  <c r="P22" i="1" s="1"/>
  <c r="F2" i="1"/>
  <c r="J2" i="1"/>
  <c r="H2" i="1"/>
  <c r="H22" i="1" l="1"/>
  <c r="J22" i="1"/>
  <c r="L22" i="1"/>
  <c r="F22" i="1"/>
  <c r="G16" i="1" l="1"/>
  <c r="K22" i="1" l="1"/>
  <c r="M11" i="1"/>
  <c r="M20" i="1"/>
  <c r="M16" i="1"/>
  <c r="N16" i="1" s="1"/>
  <c r="M12" i="1"/>
  <c r="M19" i="1"/>
  <c r="M15" i="1"/>
  <c r="M18" i="1"/>
  <c r="M14" i="1"/>
  <c r="M21" i="1"/>
  <c r="M17" i="1"/>
  <c r="M13" i="1"/>
  <c r="I22" i="1"/>
  <c r="G21" i="1"/>
  <c r="G20" i="1"/>
  <c r="G19" i="1"/>
  <c r="G13" i="1"/>
  <c r="G14" i="1"/>
  <c r="G18" i="1"/>
  <c r="G17" i="1"/>
  <c r="G11" i="1"/>
  <c r="G15" i="1"/>
  <c r="G12" i="1"/>
  <c r="N14" i="1" l="1"/>
  <c r="O14" i="1" s="1"/>
  <c r="Q14" i="1" s="1"/>
  <c r="N18" i="1"/>
  <c r="O18" i="1" s="1"/>
  <c r="Q18" i="1" s="1"/>
  <c r="N15" i="1"/>
  <c r="O15" i="1" s="1"/>
  <c r="Q15" i="1" s="1"/>
  <c r="N11" i="1"/>
  <c r="N13" i="1"/>
  <c r="O13" i="1" s="1"/>
  <c r="Q13" i="1" s="1"/>
  <c r="M10" i="1"/>
  <c r="M22" i="1" s="1"/>
  <c r="N17" i="1"/>
  <c r="O17" i="1" s="1"/>
  <c r="Q17" i="1" s="1"/>
  <c r="N19" i="1"/>
  <c r="O19" i="1" s="1"/>
  <c r="Q19" i="1" s="1"/>
  <c r="N12" i="1"/>
  <c r="O12" i="1" s="1"/>
  <c r="Q12" i="1" s="1"/>
  <c r="N20" i="1"/>
  <c r="O20" i="1" s="1"/>
  <c r="Q20" i="1" s="1"/>
  <c r="N21" i="1"/>
  <c r="O21" i="1" s="1"/>
  <c r="Q21" i="1" s="1"/>
  <c r="G10" i="1"/>
  <c r="G22" i="1" s="1"/>
  <c r="O16" i="1"/>
  <c r="Q16" i="1" s="1"/>
  <c r="N10" i="1" l="1"/>
  <c r="N22" i="1" s="1"/>
  <c r="O11" i="1"/>
  <c r="O10" i="1" l="1"/>
  <c r="O22" i="1" s="1"/>
  <c r="Q11" i="1"/>
  <c r="Q10" i="1" l="1"/>
  <c r="Q22" i="1" s="1"/>
</calcChain>
</file>

<file path=xl/sharedStrings.xml><?xml version="1.0" encoding="utf-8"?>
<sst xmlns="http://schemas.openxmlformats.org/spreadsheetml/2006/main" count="106" uniqueCount="90">
  <si>
    <t>均等</t>
    <rPh sb="0" eb="2">
      <t>キントウ</t>
    </rPh>
    <phoneticPr fontId="3"/>
  </si>
  <si>
    <t>合計</t>
    <rPh sb="0" eb="2">
      <t>ゴウケイ</t>
    </rPh>
    <phoneticPr fontId="3"/>
  </si>
  <si>
    <t>参加</t>
    <rPh sb="0" eb="2">
      <t>サンカ</t>
    </rPh>
    <phoneticPr fontId="3"/>
  </si>
  <si>
    <t>均等割</t>
    <rPh sb="0" eb="3">
      <t>キントウワリ</t>
    </rPh>
    <phoneticPr fontId="3"/>
  </si>
  <si>
    <t>通報件数割</t>
    <rPh sb="0" eb="4">
      <t>ツウホウケンスウ</t>
    </rPh>
    <rPh sb="4" eb="5">
      <t>ワリ</t>
    </rPh>
    <phoneticPr fontId="3"/>
  </si>
  <si>
    <t>基準財政需要額割</t>
    <rPh sb="0" eb="4">
      <t>キジュンザイセイ</t>
    </rPh>
    <rPh sb="4" eb="7">
      <t>ジュヨウガク</t>
    </rPh>
    <rPh sb="7" eb="8">
      <t>ワリ</t>
    </rPh>
    <phoneticPr fontId="3"/>
  </si>
  <si>
    <t>消防局・本部名称</t>
    <rPh sb="0" eb="2">
      <t>ショウボウ</t>
    </rPh>
    <rPh sb="2" eb="3">
      <t>キョク</t>
    </rPh>
    <rPh sb="4" eb="6">
      <t>ホンブ</t>
    </rPh>
    <rPh sb="6" eb="8">
      <t>メイショウ</t>
    </rPh>
    <phoneticPr fontId="3"/>
  </si>
  <si>
    <t>管轄人口</t>
    <rPh sb="0" eb="2">
      <t>カンカツ</t>
    </rPh>
    <rPh sb="2" eb="4">
      <t>ジンコウ</t>
    </rPh>
    <phoneticPr fontId="3"/>
  </si>
  <si>
    <t>〇</t>
    <phoneticPr fontId="3"/>
  </si>
  <si>
    <t>参加</t>
    <rPh sb="0" eb="2">
      <t>サンカ</t>
    </rPh>
    <phoneticPr fontId="3"/>
  </si>
  <si>
    <t>共通整備費【百万円】</t>
    <rPh sb="0" eb="4">
      <t>キョウツウセイビ</t>
    </rPh>
    <rPh sb="4" eb="5">
      <t>ヒ</t>
    </rPh>
    <rPh sb="6" eb="7">
      <t>ヒャク</t>
    </rPh>
    <rPh sb="7" eb="8">
      <t>マン</t>
    </rPh>
    <rPh sb="8" eb="9">
      <t>エン</t>
    </rPh>
    <phoneticPr fontId="3"/>
  </si>
  <si>
    <t>入力</t>
    <rPh sb="0" eb="2">
      <t>ニュウリョク</t>
    </rPh>
    <phoneticPr fontId="3"/>
  </si>
  <si>
    <t>負担金シミュレートツール</t>
    <rPh sb="0" eb="3">
      <t>フタンキン</t>
    </rPh>
    <phoneticPr fontId="3"/>
  </si>
  <si>
    <t>備考</t>
    <rPh sb="0" eb="2">
      <t>ビコウ</t>
    </rPh>
    <phoneticPr fontId="3"/>
  </si>
  <si>
    <t>管轄人口割</t>
    <rPh sb="0" eb="2">
      <t>カンカツ</t>
    </rPh>
    <rPh sb="2" eb="5">
      <t>ジンコウワリ</t>
    </rPh>
    <phoneticPr fontId="3"/>
  </si>
  <si>
    <t>黄色いセルが入力欄です。</t>
    <rPh sb="0" eb="2">
      <t>キイロ</t>
    </rPh>
    <rPh sb="6" eb="8">
      <t>ニュウリョク</t>
    </rPh>
    <rPh sb="8" eb="9">
      <t>ラン</t>
    </rPh>
    <phoneticPr fontId="3"/>
  </si>
  <si>
    <t>消防局・本部名称</t>
    <phoneticPr fontId="3"/>
  </si>
  <si>
    <t>〇</t>
    <phoneticPr fontId="3"/>
  </si>
  <si>
    <t>通報件数</t>
    <rPh sb="0" eb="2">
      <t>ツウホウ</t>
    </rPh>
    <rPh sb="2" eb="4">
      <t>ケンスウ</t>
    </rPh>
    <phoneticPr fontId="3"/>
  </si>
  <si>
    <t>財政基準額</t>
    <rPh sb="0" eb="2">
      <t>ザイセイ</t>
    </rPh>
    <rPh sb="2" eb="4">
      <t>キジュン</t>
    </rPh>
    <rPh sb="4" eb="5">
      <t>ガク</t>
    </rPh>
    <phoneticPr fontId="3"/>
  </si>
  <si>
    <t>個別整備費</t>
    <phoneticPr fontId="3"/>
  </si>
  <si>
    <t>単位：百万円</t>
    <rPh sb="0" eb="2">
      <t>タンイ</t>
    </rPh>
    <phoneticPr fontId="3"/>
  </si>
  <si>
    <t>消防局・本部名称を入力してください。</t>
    <rPh sb="9" eb="11">
      <t>ニュウリョク</t>
    </rPh>
    <phoneticPr fontId="3"/>
  </si>
  <si>
    <t>参加する各消防局・本部の欄で、「〇」を選択してください。</t>
    <rPh sb="0" eb="2">
      <t>サンカ</t>
    </rPh>
    <rPh sb="4" eb="5">
      <t>カク</t>
    </rPh>
    <rPh sb="5" eb="7">
      <t>ショウボウ</t>
    </rPh>
    <rPh sb="7" eb="8">
      <t>キョク</t>
    </rPh>
    <rPh sb="9" eb="11">
      <t>ホンブ</t>
    </rPh>
    <rPh sb="12" eb="13">
      <t>ラン</t>
    </rPh>
    <rPh sb="19" eb="21">
      <t>センタク</t>
    </rPh>
    <phoneticPr fontId="3"/>
  </si>
  <si>
    <t>各消防局・本部の管轄人口を入力してください。</t>
    <rPh sb="0" eb="1">
      <t>カク</t>
    </rPh>
    <rPh sb="1" eb="3">
      <t>ショウボウ</t>
    </rPh>
    <rPh sb="3" eb="4">
      <t>キョク</t>
    </rPh>
    <rPh sb="5" eb="7">
      <t>ホンブ</t>
    </rPh>
    <rPh sb="8" eb="10">
      <t>カンカツ</t>
    </rPh>
    <rPh sb="10" eb="12">
      <t>ジンコウ</t>
    </rPh>
    <rPh sb="13" eb="15">
      <t>ニュウリョク</t>
    </rPh>
    <phoneticPr fontId="3"/>
  </si>
  <si>
    <t>各消防局・本部の年間の通報件数を入力してください。</t>
    <rPh sb="0" eb="1">
      <t>カク</t>
    </rPh>
    <rPh sb="1" eb="3">
      <t>ショウボウ</t>
    </rPh>
    <rPh sb="3" eb="4">
      <t>キョク</t>
    </rPh>
    <rPh sb="5" eb="7">
      <t>ホンブ</t>
    </rPh>
    <rPh sb="8" eb="10">
      <t>ネンカン</t>
    </rPh>
    <rPh sb="11" eb="13">
      <t>ツウホウ</t>
    </rPh>
    <rPh sb="13" eb="15">
      <t>ケンスウ</t>
    </rPh>
    <rPh sb="16" eb="18">
      <t>ニュウリョク</t>
    </rPh>
    <phoneticPr fontId="3"/>
  </si>
  <si>
    <t>各消防局・本部の財政基準額を入力してください。</t>
    <rPh sb="8" eb="10">
      <t>ザイセイ</t>
    </rPh>
    <rPh sb="10" eb="12">
      <t>キジュン</t>
    </rPh>
    <rPh sb="12" eb="13">
      <t>ガク</t>
    </rPh>
    <rPh sb="14" eb="16">
      <t>ニュウリョク</t>
    </rPh>
    <phoneticPr fontId="3"/>
  </si>
  <si>
    <t>①以下のセルに、該当する情報を入力してください。</t>
    <rPh sb="1" eb="3">
      <t>イカ</t>
    </rPh>
    <rPh sb="8" eb="10">
      <t>ガイトウ</t>
    </rPh>
    <rPh sb="12" eb="14">
      <t>ジョウホウ</t>
    </rPh>
    <rPh sb="15" eb="17">
      <t>ニュウリョク</t>
    </rPh>
    <phoneticPr fontId="3"/>
  </si>
  <si>
    <t>均等割</t>
    <phoneticPr fontId="3"/>
  </si>
  <si>
    <t>管轄人口割</t>
    <phoneticPr fontId="3"/>
  </si>
  <si>
    <t>通報件数割</t>
    <phoneticPr fontId="3"/>
  </si>
  <si>
    <t>基準財政需要額割</t>
    <phoneticPr fontId="3"/>
  </si>
  <si>
    <t>③共通整備費を入力してください。</t>
    <rPh sb="1" eb="3">
      <t>キョウツウ</t>
    </rPh>
    <rPh sb="3" eb="5">
      <t>セイビ</t>
    </rPh>
    <rPh sb="5" eb="6">
      <t>ヒ</t>
    </rPh>
    <rPh sb="7" eb="9">
      <t>ニュウリョク</t>
    </rPh>
    <phoneticPr fontId="3"/>
  </si>
  <si>
    <t>※合計が、100％となるよう入力してください。</t>
    <rPh sb="1" eb="3">
      <t>ゴウケイ</t>
    </rPh>
    <rPh sb="14" eb="16">
      <t>ニュウリョク</t>
    </rPh>
    <phoneticPr fontId="3"/>
  </si>
  <si>
    <t>※小数点以下、1桁～3桁からの選択</t>
    <rPh sb="1" eb="4">
      <t>ショウスウテン</t>
    </rPh>
    <rPh sb="4" eb="6">
      <t>イカ</t>
    </rPh>
    <rPh sb="8" eb="9">
      <t>ケタ</t>
    </rPh>
    <rPh sb="11" eb="12">
      <t>ケタ</t>
    </rPh>
    <rPh sb="15" eb="17">
      <t>センタク</t>
    </rPh>
    <phoneticPr fontId="3"/>
  </si>
  <si>
    <t>※単位：百万円</t>
    <rPh sb="1" eb="3">
      <t>タンイ</t>
    </rPh>
    <phoneticPr fontId="3"/>
  </si>
  <si>
    <t>②以下のセルに、負担割合を算出するための各要素の割合を</t>
    <rPh sb="1" eb="3">
      <t>イカ</t>
    </rPh>
    <rPh sb="8" eb="10">
      <t>フタン</t>
    </rPh>
    <rPh sb="10" eb="12">
      <t>ワリアイ</t>
    </rPh>
    <rPh sb="13" eb="15">
      <t>サンシュツ</t>
    </rPh>
    <rPh sb="20" eb="23">
      <t>カクヨウソ</t>
    </rPh>
    <rPh sb="24" eb="26">
      <t>ワリアイ</t>
    </rPh>
    <phoneticPr fontId="3"/>
  </si>
  <si>
    <t>　パーセンテージで入力してください。</t>
    <phoneticPr fontId="3"/>
  </si>
  <si>
    <t>負担金シミュレートツール　マニュアル</t>
    <rPh sb="0" eb="3">
      <t>フタンキン</t>
    </rPh>
    <phoneticPr fontId="3"/>
  </si>
  <si>
    <t>負担割合桁数-小数点以下【位】</t>
    <rPh sb="0" eb="2">
      <t>フタン</t>
    </rPh>
    <rPh sb="2" eb="4">
      <t>ワリアイ</t>
    </rPh>
    <rPh sb="4" eb="6">
      <t>ケタスウ</t>
    </rPh>
    <rPh sb="7" eb="10">
      <t>ショウスウテン</t>
    </rPh>
    <rPh sb="10" eb="12">
      <t>イカ</t>
    </rPh>
    <rPh sb="13" eb="14">
      <t>イ</t>
    </rPh>
    <phoneticPr fontId="3"/>
  </si>
  <si>
    <t>入力内容にから算出された結果が表示されます。</t>
    <rPh sb="0" eb="2">
      <t>ニュウリョク</t>
    </rPh>
    <rPh sb="2" eb="4">
      <t>ナイヨウ</t>
    </rPh>
    <rPh sb="7" eb="9">
      <t>サンシュツ</t>
    </rPh>
    <rPh sb="12" eb="14">
      <t>ケッカ</t>
    </rPh>
    <rPh sb="15" eb="17">
      <t>ヒョウジ</t>
    </rPh>
    <phoneticPr fontId="3"/>
  </si>
  <si>
    <t>④負担割合を、小数点以下何桁まで採用するか、選択してください。</t>
    <phoneticPr fontId="3"/>
  </si>
  <si>
    <t>管轄人口
【人】</t>
    <rPh sb="0" eb="2">
      <t>カンカツ</t>
    </rPh>
    <rPh sb="2" eb="4">
      <t>ジンコウ</t>
    </rPh>
    <rPh sb="6" eb="7">
      <t>ヒト</t>
    </rPh>
    <phoneticPr fontId="3"/>
  </si>
  <si>
    <t>通報件数
【件】</t>
    <rPh sb="0" eb="4">
      <t>ツウホウケンスウ</t>
    </rPh>
    <rPh sb="6" eb="7">
      <t>ケン</t>
    </rPh>
    <phoneticPr fontId="3"/>
  </si>
  <si>
    <t>負担割合
【％】</t>
    <rPh sb="0" eb="4">
      <t>フタンワリアイ</t>
    </rPh>
    <phoneticPr fontId="3"/>
  </si>
  <si>
    <t>負担額
【百万円】</t>
    <rPh sb="0" eb="3">
      <t>フタンガク</t>
    </rPh>
    <phoneticPr fontId="3"/>
  </si>
  <si>
    <t>・ツール概要</t>
    <rPh sb="4" eb="6">
      <t>ガイヨウ</t>
    </rPh>
    <phoneticPr fontId="3"/>
  </si>
  <si>
    <t>・操作説明</t>
    <rPh sb="1" eb="3">
      <t>ソウサ</t>
    </rPh>
    <rPh sb="3" eb="5">
      <t>セツメイ</t>
    </rPh>
    <phoneticPr fontId="3"/>
  </si>
  <si>
    <t>均等割</t>
    <phoneticPr fontId="3"/>
  </si>
  <si>
    <t>ア</t>
    <phoneticPr fontId="3"/>
  </si>
  <si>
    <t>イ</t>
    <phoneticPr fontId="3"/>
  </si>
  <si>
    <t>ウ</t>
    <phoneticPr fontId="3"/>
  </si>
  <si>
    <t>エ</t>
    <phoneticPr fontId="3"/>
  </si>
  <si>
    <t>本ツールは、消防局・消防本部が共同運用を行う上で発生する共通整備費について、</t>
    <rPh sb="0" eb="1">
      <t>ホン</t>
    </rPh>
    <rPh sb="6" eb="8">
      <t>ショウボウ</t>
    </rPh>
    <rPh sb="8" eb="9">
      <t>キョク</t>
    </rPh>
    <rPh sb="10" eb="12">
      <t>ショウボウ</t>
    </rPh>
    <rPh sb="12" eb="14">
      <t>ホンブ</t>
    </rPh>
    <rPh sb="15" eb="17">
      <t>キョウドウ</t>
    </rPh>
    <rPh sb="17" eb="19">
      <t>ウンヨウ</t>
    </rPh>
    <rPh sb="20" eb="21">
      <t>オコナ</t>
    </rPh>
    <rPh sb="22" eb="23">
      <t>ウエ</t>
    </rPh>
    <rPh sb="24" eb="26">
      <t>ハッセイ</t>
    </rPh>
    <rPh sb="28" eb="30">
      <t>キョウツウ</t>
    </rPh>
    <rPh sb="30" eb="32">
      <t>セイビ</t>
    </rPh>
    <rPh sb="32" eb="33">
      <t>ヒ</t>
    </rPh>
    <phoneticPr fontId="3"/>
  </si>
  <si>
    <r>
      <rPr>
        <b/>
        <u/>
        <sz val="11"/>
        <color theme="1"/>
        <rFont val="HG丸ｺﾞｼｯｸM-PRO"/>
        <family val="3"/>
        <charset val="128"/>
      </rPr>
      <t xml:space="preserve">負担額 </t>
    </r>
    <r>
      <rPr>
        <sz val="11"/>
        <color theme="1"/>
        <rFont val="HG丸ｺﾞｼｯｸM-PRO"/>
        <family val="3"/>
        <charset val="128"/>
      </rPr>
      <t xml:space="preserve">= 共通整備費 × </t>
    </r>
    <r>
      <rPr>
        <b/>
        <u/>
        <sz val="11"/>
        <color theme="1"/>
        <rFont val="HG丸ｺﾞｼｯｸM-PRO"/>
        <family val="3"/>
        <charset val="128"/>
      </rPr>
      <t>負担割合</t>
    </r>
    <r>
      <rPr>
        <u/>
        <sz val="11"/>
        <color theme="1"/>
        <rFont val="HG丸ｺﾞｼｯｸM-PRO"/>
        <family val="3"/>
        <charset val="128"/>
      </rPr>
      <t xml:space="preserve"> </t>
    </r>
    <r>
      <rPr>
        <sz val="11"/>
        <color theme="1"/>
        <rFont val="HG丸ｺﾞｼｯｸM-PRO"/>
        <family val="3"/>
        <charset val="128"/>
      </rPr>
      <t>＋ 個別整備費</t>
    </r>
    <rPh sb="0" eb="2">
      <t>フタン</t>
    </rPh>
    <rPh sb="2" eb="3">
      <t>ガク</t>
    </rPh>
    <rPh sb="6" eb="8">
      <t>キョウツウ</t>
    </rPh>
    <rPh sb="8" eb="11">
      <t>セイビヒ</t>
    </rPh>
    <rPh sb="14" eb="16">
      <t>フタン</t>
    </rPh>
    <rPh sb="16" eb="18">
      <t>ワリアイ</t>
    </rPh>
    <rPh sb="21" eb="23">
      <t>コベツ</t>
    </rPh>
    <rPh sb="23" eb="26">
      <t>セイビヒ</t>
    </rPh>
    <phoneticPr fontId="3"/>
  </si>
  <si>
    <t>以下が、本ツールで必要とする情報です。</t>
    <rPh sb="0" eb="2">
      <t>イカ</t>
    </rPh>
    <rPh sb="4" eb="5">
      <t>ホン</t>
    </rPh>
    <rPh sb="9" eb="11">
      <t>ヒツヨウ</t>
    </rPh>
    <rPh sb="14" eb="16">
      <t>ジョウホウ</t>
    </rPh>
    <phoneticPr fontId="3"/>
  </si>
  <si>
    <t>負担割合及び負担額算出上、必要となる情報であるため、</t>
    <rPh sb="0" eb="2">
      <t>フタン</t>
    </rPh>
    <rPh sb="2" eb="4">
      <t>ワリアイ</t>
    </rPh>
    <rPh sb="4" eb="5">
      <t>オヨ</t>
    </rPh>
    <rPh sb="6" eb="8">
      <t>フタン</t>
    </rPh>
    <rPh sb="8" eb="9">
      <t>ガク</t>
    </rPh>
    <rPh sb="9" eb="11">
      <t>サンシュツ</t>
    </rPh>
    <rPh sb="11" eb="12">
      <t>ジョウ</t>
    </rPh>
    <rPh sb="13" eb="15">
      <t>ヒツヨウ</t>
    </rPh>
    <rPh sb="18" eb="20">
      <t>ジョウホウ</t>
    </rPh>
    <phoneticPr fontId="3"/>
  </si>
  <si>
    <t>共通整備費【百万円】</t>
    <rPh sb="0" eb="2">
      <t>キョウツウ</t>
    </rPh>
    <rPh sb="2" eb="5">
      <t>セイビヒ</t>
    </rPh>
    <rPh sb="6" eb="7">
      <t>ヒャク</t>
    </rPh>
    <rPh sb="7" eb="8">
      <t>マン</t>
    </rPh>
    <rPh sb="8" eb="9">
      <t>エン</t>
    </rPh>
    <phoneticPr fontId="3"/>
  </si>
  <si>
    <t>オ</t>
    <phoneticPr fontId="3"/>
  </si>
  <si>
    <t>事前にご確認をお願いします。</t>
    <rPh sb="0" eb="2">
      <t>ジゼン</t>
    </rPh>
    <rPh sb="4" eb="6">
      <t>カクニン</t>
    </rPh>
    <rPh sb="8" eb="9">
      <t>ネガ</t>
    </rPh>
    <phoneticPr fontId="3"/>
  </si>
  <si>
    <t>「　」（空欄）を選択した場合は、該当消防局・本部は除外されます。</t>
    <rPh sb="4" eb="6">
      <t>クウラン</t>
    </rPh>
    <rPh sb="8" eb="10">
      <t>センタク</t>
    </rPh>
    <rPh sb="12" eb="14">
      <t>バアイ</t>
    </rPh>
    <rPh sb="16" eb="18">
      <t>ガイトウ</t>
    </rPh>
    <rPh sb="18" eb="20">
      <t>ショウボウ</t>
    </rPh>
    <rPh sb="20" eb="21">
      <t>キョク</t>
    </rPh>
    <rPh sb="22" eb="24">
      <t>ホンブ</t>
    </rPh>
    <rPh sb="25" eb="27">
      <t>ジョガイ</t>
    </rPh>
    <phoneticPr fontId="3"/>
  </si>
  <si>
    <t>管轄人口【人】（参加する消防局・本部毎）</t>
    <rPh sb="0" eb="2">
      <t>カンカツ</t>
    </rPh>
    <rPh sb="2" eb="4">
      <t>ジンコウ</t>
    </rPh>
    <rPh sb="5" eb="6">
      <t>ニン</t>
    </rPh>
    <rPh sb="8" eb="10">
      <t>サンカ</t>
    </rPh>
    <rPh sb="12" eb="14">
      <t>ショウボウ</t>
    </rPh>
    <rPh sb="14" eb="15">
      <t>キョク</t>
    </rPh>
    <rPh sb="16" eb="18">
      <t>ホンブ</t>
    </rPh>
    <rPh sb="18" eb="19">
      <t>ゴト</t>
    </rPh>
    <phoneticPr fontId="3"/>
  </si>
  <si>
    <t>通報件数【件】（参加する消防局・本部毎）</t>
    <rPh sb="0" eb="2">
      <t>ツウホウ</t>
    </rPh>
    <rPh sb="2" eb="4">
      <t>ケンスウ</t>
    </rPh>
    <rPh sb="5" eb="6">
      <t>ケン</t>
    </rPh>
    <phoneticPr fontId="3"/>
  </si>
  <si>
    <t>基準財政需要額【百万円】（参加する消防局・本部毎）</t>
    <rPh sb="0" eb="2">
      <t>キジュン</t>
    </rPh>
    <rPh sb="2" eb="4">
      <t>ザイセイ</t>
    </rPh>
    <rPh sb="4" eb="6">
      <t>ジュヨウ</t>
    </rPh>
    <rPh sb="6" eb="7">
      <t>ガク</t>
    </rPh>
    <rPh sb="8" eb="10">
      <t>ヒャクマン</t>
    </rPh>
    <rPh sb="10" eb="11">
      <t>エン</t>
    </rPh>
    <phoneticPr fontId="3"/>
  </si>
  <si>
    <t>個別整備費【百万円】（参加する消防局・本部毎）</t>
    <rPh sb="0" eb="2">
      <t>コベツ</t>
    </rPh>
    <rPh sb="2" eb="5">
      <t>セイビヒ</t>
    </rPh>
    <rPh sb="6" eb="9">
      <t>ヒャクマンエン</t>
    </rPh>
    <phoneticPr fontId="3"/>
  </si>
  <si>
    <t>本ツールでは、以下の複合式により各消防局・本部の負担割合を決定します。</t>
    <rPh sb="0" eb="1">
      <t>ホン</t>
    </rPh>
    <rPh sb="7" eb="9">
      <t>イカ</t>
    </rPh>
    <rPh sb="10" eb="12">
      <t>フクゴウ</t>
    </rPh>
    <rPh sb="24" eb="26">
      <t>フタン</t>
    </rPh>
    <rPh sb="26" eb="28">
      <t>ワリアイ</t>
    </rPh>
    <rPh sb="29" eb="31">
      <t>ケッテイ</t>
    </rPh>
    <phoneticPr fontId="3"/>
  </si>
  <si>
    <t>各消防局・本部の負担割合及び負担割合から算出された各消防本部分の共通整備費と</t>
    <rPh sb="0" eb="1">
      <t>カク</t>
    </rPh>
    <rPh sb="8" eb="10">
      <t>フタン</t>
    </rPh>
    <rPh sb="10" eb="12">
      <t>ワリアイ</t>
    </rPh>
    <rPh sb="12" eb="13">
      <t>オヨ</t>
    </rPh>
    <rPh sb="14" eb="16">
      <t>フタン</t>
    </rPh>
    <rPh sb="16" eb="18">
      <t>ワリアイ</t>
    </rPh>
    <rPh sb="20" eb="22">
      <t>サンシュツ</t>
    </rPh>
    <rPh sb="25" eb="26">
      <t>カク</t>
    </rPh>
    <rPh sb="26" eb="28">
      <t>ショウボウ</t>
    </rPh>
    <rPh sb="28" eb="30">
      <t>ホンブ</t>
    </rPh>
    <rPh sb="30" eb="31">
      <t>ブン</t>
    </rPh>
    <rPh sb="32" eb="34">
      <t>キョウツウ</t>
    </rPh>
    <rPh sb="34" eb="37">
      <t>セイビヒ</t>
    </rPh>
    <phoneticPr fontId="3"/>
  </si>
  <si>
    <t>参加する各消防局・本部の管轄人口に基づき、割合を決定します。</t>
    <rPh sb="12" eb="14">
      <t>カンカツ</t>
    </rPh>
    <rPh sb="14" eb="16">
      <t>ジンコウ</t>
    </rPh>
    <rPh sb="17" eb="18">
      <t>モト</t>
    </rPh>
    <rPh sb="21" eb="23">
      <t>ワリアイ</t>
    </rPh>
    <rPh sb="24" eb="26">
      <t>ケッテイ</t>
    </rPh>
    <phoneticPr fontId="3"/>
  </si>
  <si>
    <t>参加する各消防局・本部の数に基づき、割合を決定します。</t>
    <rPh sb="0" eb="2">
      <t>サンカ</t>
    </rPh>
    <rPh sb="12" eb="13">
      <t>カズ</t>
    </rPh>
    <phoneticPr fontId="3"/>
  </si>
  <si>
    <t>基準財政需要額割</t>
    <phoneticPr fontId="3"/>
  </si>
  <si>
    <t>通報件数割</t>
    <phoneticPr fontId="3"/>
  </si>
  <si>
    <t>参加する各消防局・本部の基準財政需要額割に基づき、割合を決定します。</t>
    <phoneticPr fontId="3"/>
  </si>
  <si>
    <t>参加する各消防局・本部の通報件数に基づき、割合を決定します。</t>
    <phoneticPr fontId="3"/>
  </si>
  <si>
    <t>最終的な負担割合に対する各要素の割合を</t>
    <rPh sb="0" eb="3">
      <t>サイシュウテキ</t>
    </rPh>
    <rPh sb="4" eb="6">
      <t>フタン</t>
    </rPh>
    <rPh sb="6" eb="8">
      <t>ワリアイ</t>
    </rPh>
    <rPh sb="9" eb="10">
      <t>タイ</t>
    </rPh>
    <rPh sb="12" eb="13">
      <t>カク</t>
    </rPh>
    <rPh sb="13" eb="15">
      <t>ヨウソ</t>
    </rPh>
    <rPh sb="16" eb="18">
      <t>ワリアイ</t>
    </rPh>
    <phoneticPr fontId="3"/>
  </si>
  <si>
    <t>パーセンテージで入力することができます。（合計100％）</t>
    <rPh sb="21" eb="23">
      <t>ゴウケイ</t>
    </rPh>
    <phoneticPr fontId="3"/>
  </si>
  <si>
    <t>例：</t>
    <rPh sb="0" eb="1">
      <t>レイ</t>
    </rPh>
    <phoneticPr fontId="3"/>
  </si>
  <si>
    <r>
      <t>　＋通報件数割×</t>
    </r>
    <r>
      <rPr>
        <u/>
        <sz val="11"/>
        <color theme="1"/>
        <rFont val="HG丸ｺﾞｼｯｸM-PRO"/>
        <family val="3"/>
        <charset val="128"/>
      </rPr>
      <t>10％</t>
    </r>
    <rPh sb="2" eb="4">
      <t>ツウホウ</t>
    </rPh>
    <rPh sb="4" eb="6">
      <t>ケンスウ</t>
    </rPh>
    <rPh sb="6" eb="7">
      <t>ワリ</t>
    </rPh>
    <phoneticPr fontId="3"/>
  </si>
  <si>
    <r>
      <t>負担割合 = 均等割×</t>
    </r>
    <r>
      <rPr>
        <u/>
        <sz val="11"/>
        <color theme="1"/>
        <rFont val="HG丸ｺﾞｼｯｸM-PRO"/>
        <family val="3"/>
        <charset val="128"/>
      </rPr>
      <t>10％</t>
    </r>
    <r>
      <rPr>
        <sz val="11"/>
        <color theme="1"/>
        <rFont val="HG丸ｺﾞｼｯｸM-PRO"/>
        <family val="3"/>
        <charset val="128"/>
      </rPr>
      <t>＋管轄人口割×</t>
    </r>
    <r>
      <rPr>
        <u/>
        <sz val="11"/>
        <color theme="1"/>
        <rFont val="HG丸ｺﾞｼｯｸM-PRO"/>
        <family val="3"/>
        <charset val="128"/>
      </rPr>
      <t>60％</t>
    </r>
    <r>
      <rPr>
        <sz val="11"/>
        <color theme="1"/>
        <rFont val="HG丸ｺﾞｼｯｸM-PRO"/>
        <family val="3"/>
        <charset val="128"/>
      </rPr>
      <t>＋基準財政需要額割×</t>
    </r>
    <r>
      <rPr>
        <u/>
        <sz val="11"/>
        <color theme="1"/>
        <rFont val="HG丸ｺﾞｼｯｸM-PRO"/>
        <family val="3"/>
        <charset val="128"/>
      </rPr>
      <t>20％</t>
    </r>
    <rPh sb="0" eb="2">
      <t>フタン</t>
    </rPh>
    <rPh sb="2" eb="4">
      <t>ワリアイ</t>
    </rPh>
    <rPh sb="7" eb="9">
      <t>キントウ</t>
    </rPh>
    <rPh sb="9" eb="10">
      <t>ワリ</t>
    </rPh>
    <rPh sb="15" eb="17">
      <t>カンカツ</t>
    </rPh>
    <rPh sb="17" eb="19">
      <t>ジンコウ</t>
    </rPh>
    <rPh sb="19" eb="20">
      <t>ワリ</t>
    </rPh>
    <rPh sb="25" eb="32">
      <t>キジュンザイセイジュヨウガク</t>
    </rPh>
    <rPh sb="32" eb="33">
      <t>ワリ</t>
    </rPh>
    <phoneticPr fontId="3"/>
  </si>
  <si>
    <t>※下線部のパーセンテージは例です。任意の値を設定してください。</t>
    <rPh sb="1" eb="3">
      <t>カセン</t>
    </rPh>
    <rPh sb="3" eb="4">
      <t>ブ</t>
    </rPh>
    <rPh sb="13" eb="14">
      <t>レイ</t>
    </rPh>
    <rPh sb="17" eb="19">
      <t>ニンイ</t>
    </rPh>
    <rPh sb="20" eb="21">
      <t>アタイ</t>
    </rPh>
    <rPh sb="22" eb="24">
      <t>セッテイ</t>
    </rPh>
    <phoneticPr fontId="3"/>
  </si>
  <si>
    <t>※1番目の消防局・消防本部は代表消防本部(必須)となります。</t>
    <rPh sb="2" eb="4">
      <t>バンメ</t>
    </rPh>
    <rPh sb="5" eb="7">
      <t>ショウボウ</t>
    </rPh>
    <rPh sb="7" eb="8">
      <t>キョク</t>
    </rPh>
    <rPh sb="9" eb="11">
      <t>ショウボウ</t>
    </rPh>
    <rPh sb="11" eb="13">
      <t>ホンブ</t>
    </rPh>
    <rPh sb="14" eb="16">
      <t>ダイヒョウ</t>
    </rPh>
    <rPh sb="16" eb="18">
      <t>ショウボウ</t>
    </rPh>
    <rPh sb="18" eb="20">
      <t>ホンブ</t>
    </rPh>
    <rPh sb="21" eb="23">
      <t>ヒッス</t>
    </rPh>
    <phoneticPr fontId="3"/>
  </si>
  <si>
    <t>個別整備費からなる負担額を試算する、負担金シミュレートが行えるツールです。</t>
    <rPh sb="9" eb="11">
      <t>フタン</t>
    </rPh>
    <rPh sb="11" eb="12">
      <t>ガク</t>
    </rPh>
    <rPh sb="13" eb="15">
      <t>シサン</t>
    </rPh>
    <phoneticPr fontId="3"/>
  </si>
  <si>
    <r>
      <t>負担額は、以下の式により、</t>
    </r>
    <r>
      <rPr>
        <u/>
        <sz val="11"/>
        <color theme="1"/>
        <rFont val="HG丸ｺﾞｼｯｸM-PRO"/>
        <family val="3"/>
        <charset val="128"/>
      </rPr>
      <t>参加する消防局・本部毎</t>
    </r>
    <r>
      <rPr>
        <sz val="11"/>
        <color theme="1"/>
        <rFont val="HG丸ｺﾞｼｯｸM-PRO"/>
        <family val="3"/>
        <charset val="128"/>
      </rPr>
      <t>に算出されます。</t>
    </r>
    <rPh sb="0" eb="2">
      <t>フタン</t>
    </rPh>
    <rPh sb="2" eb="3">
      <t>ガク</t>
    </rPh>
    <rPh sb="5" eb="7">
      <t>イカ</t>
    </rPh>
    <rPh sb="8" eb="9">
      <t>シキ</t>
    </rPh>
    <rPh sb="13" eb="15">
      <t>サンカ</t>
    </rPh>
    <rPh sb="17" eb="19">
      <t>ショウボウ</t>
    </rPh>
    <rPh sb="19" eb="20">
      <t>キョク</t>
    </rPh>
    <rPh sb="21" eb="23">
      <t>ホンブ</t>
    </rPh>
    <rPh sb="23" eb="24">
      <t>ゴト</t>
    </rPh>
    <rPh sb="25" eb="27">
      <t>サンシュツ</t>
    </rPh>
    <phoneticPr fontId="3"/>
  </si>
  <si>
    <r>
      <t>負担割合は、以下の式により、</t>
    </r>
    <r>
      <rPr>
        <u/>
        <sz val="11"/>
        <color theme="1"/>
        <rFont val="HG丸ｺﾞｼｯｸM-PRO"/>
        <family val="3"/>
        <charset val="128"/>
      </rPr>
      <t>参加する消防局・本部毎</t>
    </r>
    <r>
      <rPr>
        <sz val="11"/>
        <color theme="1"/>
        <rFont val="HG丸ｺﾞｼｯｸM-PRO"/>
        <family val="3"/>
        <charset val="128"/>
      </rPr>
      <t>に算出されます。</t>
    </r>
    <rPh sb="0" eb="2">
      <t>フタン</t>
    </rPh>
    <rPh sb="2" eb="4">
      <t>ワリアイ</t>
    </rPh>
    <rPh sb="6" eb="8">
      <t>イカ</t>
    </rPh>
    <rPh sb="9" eb="10">
      <t>シキ</t>
    </rPh>
    <rPh sb="14" eb="16">
      <t>サンカ</t>
    </rPh>
    <rPh sb="18" eb="20">
      <t>ショウボウ</t>
    </rPh>
    <rPh sb="20" eb="21">
      <t>キョク</t>
    </rPh>
    <rPh sb="22" eb="24">
      <t>ホンブ</t>
    </rPh>
    <rPh sb="24" eb="25">
      <t>ゴト</t>
    </rPh>
    <rPh sb="26" eb="28">
      <t>サンシュツ</t>
    </rPh>
    <phoneticPr fontId="3"/>
  </si>
  <si>
    <r>
      <t>①</t>
    </r>
    <r>
      <rPr>
        <u/>
        <sz val="11"/>
        <color theme="1"/>
        <rFont val="HG丸ｺﾞｼｯｸM-PRO"/>
        <family val="3"/>
        <charset val="128"/>
      </rPr>
      <t>赤枠部分に、算出された各消防局・本部の負担割合が表示されます。</t>
    </r>
    <rPh sb="15" eb="16">
      <t>キョク</t>
    </rPh>
    <phoneticPr fontId="3"/>
  </si>
  <si>
    <r>
      <t>②</t>
    </r>
    <r>
      <rPr>
        <u/>
        <sz val="11"/>
        <color theme="1"/>
        <rFont val="HG丸ｺﾞｼｯｸM-PRO"/>
        <family val="3"/>
        <charset val="128"/>
      </rPr>
      <t>赤枠部分に、算出された各消防局・本部の負担額が表示されます。</t>
    </r>
    <phoneticPr fontId="3"/>
  </si>
  <si>
    <t>各消防局・本部が個別に負担する整備費の額を入力してください。</t>
    <rPh sb="0" eb="1">
      <t>カク</t>
    </rPh>
    <rPh sb="1" eb="3">
      <t>ショウボウ</t>
    </rPh>
    <rPh sb="3" eb="4">
      <t>キョク</t>
    </rPh>
    <rPh sb="5" eb="7">
      <t>ホンブ</t>
    </rPh>
    <rPh sb="8" eb="10">
      <t>コベツ</t>
    </rPh>
    <rPh sb="11" eb="13">
      <t>フタン</t>
    </rPh>
    <rPh sb="15" eb="18">
      <t>セイビヒ</t>
    </rPh>
    <rPh sb="19" eb="20">
      <t>ガク</t>
    </rPh>
    <rPh sb="21" eb="23">
      <t>ニュウリョク</t>
    </rPh>
    <phoneticPr fontId="3"/>
  </si>
  <si>
    <t>※結果は、四捨五入です。</t>
    <rPh sb="1" eb="3">
      <t>ケッカ</t>
    </rPh>
    <rPh sb="5" eb="9">
      <t>シシャゴニュウ</t>
    </rPh>
    <phoneticPr fontId="3"/>
  </si>
  <si>
    <t>基準財政
需要額
【百万円】</t>
    <rPh sb="0" eb="4">
      <t>キジュンザイセイ</t>
    </rPh>
    <rPh sb="5" eb="7">
      <t>ジュヨウ</t>
    </rPh>
    <rPh sb="7" eb="8">
      <t>ガク</t>
    </rPh>
    <rPh sb="10" eb="13">
      <t>ヒャクマンエン</t>
    </rPh>
    <phoneticPr fontId="3"/>
  </si>
  <si>
    <t>共通
整備費
【百万円】</t>
    <rPh sb="0" eb="2">
      <t>キョウツウ</t>
    </rPh>
    <rPh sb="3" eb="6">
      <t>セイビヒ</t>
    </rPh>
    <phoneticPr fontId="3"/>
  </si>
  <si>
    <t>個別
整備費
【百万円】</t>
    <rPh sb="0" eb="2">
      <t>コベツ</t>
    </rPh>
    <rPh sb="3" eb="6">
      <t>セイビヒ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</si>
</sst>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_);[Red]\(#,##0\)"/>
    <numFmt numFmtId="178" formatCode="#,##0.000_);[Red]\(#,##0.000\)"/>
  </numFmts>
  <fonts count="14" x14ac:knownFonts="1">
    <font>
      <sz val="11"/>
      <color theme="1"/>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0"/>
      <color theme="1"/>
      <name val="HG丸ｺﾞｼｯｸM-PRO"/>
      <family val="3"/>
      <charset val="128"/>
    </font>
    <font>
      <sz val="10"/>
      <name val="HG丸ｺﾞｼｯｸM-PRO"/>
      <family val="3"/>
      <charset val="128"/>
    </font>
    <font>
      <sz val="11"/>
      <color rgb="FFFF0000"/>
      <name val="HG丸ｺﾞｼｯｸM-PRO"/>
      <family val="3"/>
      <charset val="128"/>
    </font>
    <font>
      <u/>
      <sz val="11"/>
      <color theme="1"/>
      <name val="HG丸ｺﾞｼｯｸM-PRO"/>
      <family val="3"/>
      <charset val="128"/>
    </font>
    <font>
      <sz val="11"/>
      <name val="HG丸ｺﾞｼｯｸM-PRO"/>
      <family val="3"/>
      <charset val="128"/>
    </font>
    <font>
      <b/>
      <u/>
      <sz val="11"/>
      <color theme="1"/>
      <name val="HG丸ｺﾞｼｯｸM-PRO"/>
      <family val="3"/>
      <charset val="128"/>
    </font>
    <font>
      <b/>
      <sz val="16"/>
      <color theme="1"/>
      <name val="HG丸ｺﾞｼｯｸM-PRO"/>
      <family val="3"/>
      <charset val="128"/>
    </font>
    <font>
      <sz val="9"/>
      <color theme="1"/>
      <name val="HG丸ｺﾞｼｯｸM-PRO"/>
      <family val="3"/>
      <charset val="128"/>
    </font>
    <font>
      <sz val="8"/>
      <color theme="1"/>
      <name val="HG丸ｺﾞｼｯｸM-PRO"/>
      <family val="3"/>
      <charset val="128"/>
    </font>
    <font>
      <b/>
      <sz val="14"/>
      <color theme="1"/>
      <name val="HG丸ｺﾞｼｯｸM-PRO"/>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FFFF9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style="medium">
        <color rgb="FFFF0000"/>
      </right>
      <top/>
      <bottom style="thin">
        <color indexed="64"/>
      </bottom>
      <diagonal/>
    </border>
    <border>
      <left style="medium">
        <color rgb="FFFF0000"/>
      </left>
      <right style="medium">
        <color rgb="FFFF0000"/>
      </right>
      <top style="medium">
        <color rgb="FFFF0000"/>
      </top>
      <bottom/>
      <diagonal/>
    </border>
    <border>
      <left/>
      <right style="medium">
        <color rgb="FFFF0000"/>
      </right>
      <top/>
      <bottom style="thin">
        <color indexed="64"/>
      </bottom>
      <diagonal/>
    </border>
    <border>
      <left/>
      <right style="medium">
        <color rgb="FFFF0000"/>
      </right>
      <top style="thin">
        <color indexed="64"/>
      </top>
      <bottom/>
      <diagonal/>
    </border>
    <border>
      <left style="medium">
        <color rgb="FFFF0000"/>
      </left>
      <right style="thin">
        <color indexed="64"/>
      </right>
      <top style="thin">
        <color indexed="64"/>
      </top>
      <bottom/>
      <diagonal/>
    </border>
    <border>
      <left style="medium">
        <color rgb="FFFF0000"/>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10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176" fontId="2" fillId="0" borderId="1" xfId="0" applyNumberFormat="1" applyFont="1" applyBorder="1" applyAlignment="1" applyProtection="1">
      <alignment horizontal="center" vertical="center"/>
      <protection locked="0"/>
    </xf>
    <xf numFmtId="177" fontId="4" fillId="4" borderId="1" xfId="1" applyNumberFormat="1" applyFont="1" applyFill="1" applyBorder="1" applyAlignment="1" applyProtection="1">
      <alignment horizontal="right" vertical="center"/>
      <protection locked="0"/>
    </xf>
    <xf numFmtId="176" fontId="2" fillId="0" borderId="1" xfId="0" applyNumberFormat="1" applyFont="1" applyFill="1" applyBorder="1" applyAlignment="1" applyProtection="1">
      <alignment horizontal="center" vertical="center"/>
      <protection locked="0"/>
    </xf>
    <xf numFmtId="177" fontId="4" fillId="4" borderId="1" xfId="0" applyNumberFormat="1" applyFont="1" applyFill="1" applyBorder="1" applyAlignment="1" applyProtection="1">
      <alignment horizontal="right" vertical="center"/>
      <protection locked="0"/>
    </xf>
    <xf numFmtId="176" fontId="2" fillId="0" borderId="8" xfId="0" applyNumberFormat="1" applyFont="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177" fontId="5" fillId="4" borderId="1" xfId="0" applyNumberFormat="1" applyFont="1" applyFill="1" applyBorder="1" applyAlignment="1" applyProtection="1">
      <alignment horizontal="right" vertical="center"/>
      <protection locked="0"/>
    </xf>
    <xf numFmtId="0" fontId="2" fillId="0" borderId="1" xfId="0" applyFont="1" applyBorder="1" applyAlignment="1" applyProtection="1">
      <alignment horizontal="center" vertical="center"/>
    </xf>
    <xf numFmtId="176" fontId="2" fillId="0" borderId="1" xfId="0" applyNumberFormat="1" applyFont="1" applyBorder="1" applyAlignment="1" applyProtection="1">
      <alignment horizontal="center" vertical="center"/>
    </xf>
    <xf numFmtId="177" fontId="4" fillId="0" borderId="1" xfId="0" applyNumberFormat="1" applyFont="1" applyFill="1" applyBorder="1" applyAlignment="1" applyProtection="1">
      <alignment horizontal="right" vertical="center"/>
    </xf>
    <xf numFmtId="10" fontId="4" fillId="0" borderId="1" xfId="3" applyNumberFormat="1" applyFont="1" applyFill="1" applyBorder="1" applyAlignment="1" applyProtection="1">
      <alignment horizontal="right" vertical="center"/>
    </xf>
    <xf numFmtId="176" fontId="2" fillId="0" borderId="8" xfId="0" applyNumberFormat="1" applyFont="1" applyBorder="1" applyAlignment="1" applyProtection="1">
      <alignment horizontal="center" vertical="center"/>
    </xf>
    <xf numFmtId="176" fontId="2" fillId="0" borderId="17" xfId="0" applyNumberFormat="1" applyFont="1" applyBorder="1" applyAlignment="1" applyProtection="1">
      <alignment horizontal="center" vertical="center"/>
    </xf>
    <xf numFmtId="176" fontId="2" fillId="0" borderId="16" xfId="0" applyNumberFormat="1"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8"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quotePrefix="1" applyFont="1">
      <alignment vertical="center"/>
    </xf>
    <xf numFmtId="0" fontId="10" fillId="2" borderId="12" xfId="0" applyFont="1" applyFill="1" applyBorder="1" applyAlignment="1" applyProtection="1">
      <alignment horizontal="left" vertical="center"/>
    </xf>
    <xf numFmtId="0" fontId="2" fillId="2" borderId="1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3" xfId="0" applyFont="1" applyFill="1" applyBorder="1" applyProtection="1">
      <alignment vertical="center"/>
    </xf>
    <xf numFmtId="0" fontId="2" fillId="2" borderId="14" xfId="0" applyFont="1" applyFill="1" applyBorder="1" applyProtection="1">
      <alignment vertical="center"/>
    </xf>
    <xf numFmtId="0" fontId="2" fillId="0" borderId="0" xfId="0" applyFont="1" applyProtection="1">
      <alignment vertical="center"/>
      <protection locked="0"/>
    </xf>
    <xf numFmtId="0" fontId="2" fillId="0" borderId="1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Protection="1">
      <alignment vertical="center"/>
    </xf>
    <xf numFmtId="9" fontId="2" fillId="0" borderId="11" xfId="0" applyNumberFormat="1" applyFont="1" applyFill="1" applyBorder="1" applyAlignment="1" applyProtection="1">
      <alignment horizontal="center" vertical="center"/>
    </xf>
    <xf numFmtId="9" fontId="2" fillId="0" borderId="5" xfId="0" applyNumberFormat="1" applyFont="1" applyFill="1" applyBorder="1" applyAlignment="1" applyProtection="1">
      <alignment horizontal="center" vertical="center"/>
    </xf>
    <xf numFmtId="9" fontId="2" fillId="0" borderId="4" xfId="0" applyNumberFormat="1" applyFont="1" applyFill="1" applyBorder="1" applyAlignment="1" applyProtection="1">
      <alignment horizontal="center" vertical="center"/>
    </xf>
    <xf numFmtId="176" fontId="2" fillId="0" borderId="5" xfId="0" applyNumberFormat="1" applyFont="1" applyFill="1" applyBorder="1" applyAlignment="1" applyProtection="1">
      <alignment vertical="center"/>
    </xf>
    <xf numFmtId="0" fontId="2" fillId="2" borderId="7" xfId="0" applyFont="1" applyFill="1" applyBorder="1" applyProtection="1">
      <alignment vertical="center"/>
    </xf>
    <xf numFmtId="9" fontId="2" fillId="0" borderId="10" xfId="0" applyNumberFormat="1" applyFont="1" applyFill="1" applyBorder="1" applyAlignment="1" applyProtection="1">
      <alignment horizontal="center" vertical="center"/>
    </xf>
    <xf numFmtId="9" fontId="2" fillId="0" borderId="7" xfId="0" applyNumberFormat="1" applyFont="1" applyFill="1" applyBorder="1" applyAlignment="1" applyProtection="1">
      <alignment horizontal="center" vertical="center"/>
    </xf>
    <xf numFmtId="9" fontId="2" fillId="0" borderId="15" xfId="0" applyNumberFormat="1" applyFont="1" applyFill="1" applyBorder="1" applyAlignment="1" applyProtection="1">
      <alignment horizontal="center" vertical="center"/>
    </xf>
    <xf numFmtId="176" fontId="2" fillId="0" borderId="7" xfId="0" applyNumberFormat="1" applyFont="1" applyFill="1" applyBorder="1" applyAlignment="1" applyProtection="1">
      <alignment vertical="center"/>
    </xf>
    <xf numFmtId="0" fontId="2" fillId="0" borderId="0" xfId="0" applyFont="1" applyBorder="1" applyAlignment="1" applyProtection="1">
      <alignment vertical="center"/>
    </xf>
    <xf numFmtId="0" fontId="2" fillId="2" borderId="10" xfId="0" applyFont="1" applyFill="1" applyBorder="1" applyProtection="1">
      <alignment vertical="center"/>
    </xf>
    <xf numFmtId="0" fontId="2" fillId="2" borderId="0" xfId="0" applyFont="1" applyFill="1" applyBorder="1" applyAlignment="1" applyProtection="1">
      <alignment horizontal="center" vertical="center"/>
    </xf>
    <xf numFmtId="0" fontId="2" fillId="2" borderId="6" xfId="0" applyFont="1" applyFill="1" applyBorder="1" applyProtection="1">
      <alignment vertical="center"/>
    </xf>
    <xf numFmtId="0" fontId="2" fillId="2" borderId="0" xfId="0" applyFont="1" applyFill="1" applyAlignment="1" applyProtection="1">
      <alignment horizontal="center" vertical="center"/>
    </xf>
    <xf numFmtId="0" fontId="2" fillId="2" borderId="0" xfId="0" applyFont="1" applyFill="1" applyProtection="1">
      <alignment vertical="center"/>
    </xf>
    <xf numFmtId="0" fontId="2" fillId="2" borderId="0" xfId="0" applyFont="1" applyFill="1" applyBorder="1" applyProtection="1">
      <alignment vertical="center"/>
    </xf>
    <xf numFmtId="0" fontId="11" fillId="0" borderId="1" xfId="0" applyFont="1" applyBorder="1" applyAlignment="1" applyProtection="1">
      <alignment vertical="center"/>
    </xf>
    <xf numFmtId="0" fontId="12" fillId="0" borderId="1" xfId="0" applyFont="1" applyBorder="1" applyAlignment="1" applyProtection="1">
      <alignment vertical="center"/>
    </xf>
    <xf numFmtId="0" fontId="2" fillId="4" borderId="1" xfId="0" applyFont="1" applyFill="1" applyBorder="1" applyProtection="1">
      <alignment vertical="center"/>
      <protection locked="0"/>
    </xf>
    <xf numFmtId="0" fontId="2" fillId="3" borderId="1"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2" fillId="0" borderId="1" xfId="0" applyFont="1" applyBorder="1" applyAlignment="1" applyProtection="1">
      <alignment vertical="center"/>
    </xf>
    <xf numFmtId="9" fontId="2" fillId="4" borderId="4" xfId="0" applyNumberFormat="1"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9" fontId="2" fillId="4" borderId="1" xfId="0" applyNumberFormat="1" applyFont="1" applyFill="1" applyBorder="1" applyAlignment="1" applyProtection="1">
      <alignment horizontal="center" vertical="center"/>
      <protection locked="0"/>
    </xf>
    <xf numFmtId="0" fontId="2" fillId="2" borderId="0" xfId="0" applyFont="1" applyFill="1" applyProtection="1">
      <alignment vertical="center"/>
      <protection locked="0"/>
    </xf>
    <xf numFmtId="0" fontId="2" fillId="2" borderId="0" xfId="0" applyFont="1" applyFill="1" applyAlignment="1" applyProtection="1">
      <alignment vertical="center"/>
    </xf>
    <xf numFmtId="0" fontId="2" fillId="2" borderId="10" xfId="0" applyFont="1" applyFill="1" applyBorder="1" applyAlignment="1" applyProtection="1">
      <alignment horizontal="right" vertical="center"/>
    </xf>
    <xf numFmtId="0" fontId="2" fillId="3" borderId="4" xfId="0" applyFont="1" applyFill="1" applyBorder="1" applyAlignment="1" applyProtection="1">
      <alignment horizontal="center" vertical="center"/>
    </xf>
    <xf numFmtId="0" fontId="2" fillId="2" borderId="11" xfId="0" applyFont="1" applyFill="1" applyBorder="1" applyProtection="1">
      <alignment vertical="center"/>
    </xf>
    <xf numFmtId="0" fontId="2" fillId="2" borderId="6" xfId="0" applyFont="1" applyFill="1" applyBorder="1" applyAlignment="1" applyProtection="1">
      <alignment horizontal="center" vertical="center"/>
    </xf>
    <xf numFmtId="0" fontId="2" fillId="2" borderId="5" xfId="0" applyFont="1" applyFill="1" applyBorder="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Alignment="1" applyProtection="1">
      <alignment horizontal="center" vertical="center"/>
      <protection locked="0"/>
    </xf>
    <xf numFmtId="178" fontId="4" fillId="0" borderId="1" xfId="1" applyNumberFormat="1" applyFont="1" applyFill="1" applyBorder="1" applyAlignment="1" applyProtection="1">
      <alignment horizontal="right" vertical="center"/>
    </xf>
    <xf numFmtId="178" fontId="4" fillId="4" borderId="8" xfId="1" applyNumberFormat="1" applyFont="1" applyFill="1" applyBorder="1" applyAlignment="1" applyProtection="1">
      <alignment horizontal="right" vertical="center"/>
      <protection locked="0"/>
    </xf>
    <xf numFmtId="178" fontId="4" fillId="0" borderId="16" xfId="1" applyNumberFormat="1" applyFont="1" applyFill="1" applyBorder="1" applyAlignment="1" applyProtection="1">
      <alignment horizontal="right" vertical="center"/>
    </xf>
    <xf numFmtId="178" fontId="4" fillId="0" borderId="1" xfId="0" applyNumberFormat="1" applyFont="1" applyFill="1" applyBorder="1" applyAlignment="1" applyProtection="1">
      <alignment horizontal="right" vertical="center"/>
    </xf>
    <xf numFmtId="178" fontId="4" fillId="0" borderId="8" xfId="0" applyNumberFormat="1" applyFont="1" applyFill="1" applyBorder="1" applyAlignment="1" applyProtection="1">
      <alignment horizontal="right" vertical="center"/>
    </xf>
    <xf numFmtId="178" fontId="4" fillId="0" borderId="17" xfId="0" applyNumberFormat="1" applyFont="1" applyFill="1" applyBorder="1" applyAlignment="1" applyProtection="1">
      <alignment horizontal="right" vertical="center"/>
    </xf>
    <xf numFmtId="178" fontId="4" fillId="4" borderId="1" xfId="1" applyNumberFormat="1" applyFont="1" applyFill="1" applyBorder="1" applyAlignment="1" applyProtection="1">
      <alignment horizontal="right" vertical="center"/>
      <protection locked="0"/>
    </xf>
    <xf numFmtId="178" fontId="4" fillId="4" borderId="1" xfId="0" applyNumberFormat="1" applyFont="1" applyFill="1" applyBorder="1" applyAlignment="1" applyProtection="1">
      <alignment horizontal="right" vertical="center"/>
      <protection locked="0"/>
    </xf>
    <xf numFmtId="0" fontId="10" fillId="0" borderId="0" xfId="0" applyFont="1">
      <alignment vertical="center"/>
    </xf>
    <xf numFmtId="0" fontId="13" fillId="0" borderId="0" xfId="0" applyFont="1">
      <alignment vertical="center"/>
    </xf>
    <xf numFmtId="0" fontId="2" fillId="3" borderId="12"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12"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xf>
    <xf numFmtId="0" fontId="2" fillId="3" borderId="19"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xf>
    <xf numFmtId="0" fontId="4" fillId="3" borderId="22"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xf>
    <xf numFmtId="0" fontId="4" fillId="3" borderId="12"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xf>
    <xf numFmtId="0" fontId="4" fillId="3" borderId="19"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xf>
    <xf numFmtId="0" fontId="2" fillId="0" borderId="1" xfId="0" applyFont="1" applyBorder="1" applyAlignment="1" applyProtection="1">
      <alignment horizontal="center" vertical="center" wrapText="1"/>
    </xf>
    <xf numFmtId="0" fontId="4" fillId="3" borderId="21"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4" borderId="8"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2" fillId="3" borderId="1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4" xfId="0" applyFont="1" applyFill="1" applyBorder="1" applyAlignment="1" applyProtection="1">
      <alignment horizontal="center" vertical="center"/>
    </xf>
  </cellXfs>
  <cellStyles count="4">
    <cellStyle name="パーセント" xfId="3" builtinId="5"/>
    <cellStyle name="標準" xfId="0" builtinId="0"/>
    <cellStyle name="標準 2" xfId="1"/>
    <cellStyle name="標準 2 3 2 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78"/>
  <sheetViews>
    <sheetView view="pageBreakPreview" topLeftCell="A34" zoomScaleNormal="100" zoomScaleSheetLayoutView="100" workbookViewId="0">
      <selection activeCell="I44" sqref="I44"/>
    </sheetView>
  </sheetViews>
  <sheetFormatPr defaultColWidth="9" defaultRowHeight="20.100000000000001" customHeight="1" x14ac:dyDescent="0.15"/>
  <cols>
    <col min="1" max="3" width="3.625" style="1" customWidth="1"/>
    <col min="4" max="10" width="9" style="1"/>
    <col min="11" max="11" width="10.625" style="1" customWidth="1"/>
    <col min="12" max="16384" width="9" style="1"/>
  </cols>
  <sheetData>
    <row r="2" spans="2:4" ht="20.100000000000001" customHeight="1" x14ac:dyDescent="0.15">
      <c r="B2" s="77" t="s">
        <v>38</v>
      </c>
    </row>
    <row r="4" spans="2:4" ht="20.100000000000001" customHeight="1" x14ac:dyDescent="0.15">
      <c r="B4" s="78" t="s">
        <v>46</v>
      </c>
    </row>
    <row r="6" spans="2:4" ht="20.100000000000001" customHeight="1" x14ac:dyDescent="0.15">
      <c r="B6" s="2">
        <v>1</v>
      </c>
      <c r="C6" s="1" t="s">
        <v>53</v>
      </c>
    </row>
    <row r="7" spans="2:4" ht="20.100000000000001" customHeight="1" x14ac:dyDescent="0.15">
      <c r="B7" s="2"/>
      <c r="C7" s="1" t="s">
        <v>66</v>
      </c>
    </row>
    <row r="8" spans="2:4" ht="20.100000000000001" customHeight="1" x14ac:dyDescent="0.15">
      <c r="B8" s="2"/>
      <c r="C8" s="20" t="s">
        <v>80</v>
      </c>
    </row>
    <row r="9" spans="2:4" ht="20.100000000000001" customHeight="1" x14ac:dyDescent="0.15">
      <c r="B9" s="2"/>
    </row>
    <row r="10" spans="2:4" ht="20.100000000000001" customHeight="1" x14ac:dyDescent="0.15">
      <c r="B10" s="2"/>
      <c r="C10" s="1" t="s">
        <v>81</v>
      </c>
    </row>
    <row r="11" spans="2:4" ht="20.100000000000001" customHeight="1" x14ac:dyDescent="0.15">
      <c r="B11" s="2"/>
      <c r="D11" s="1" t="s">
        <v>54</v>
      </c>
    </row>
    <row r="12" spans="2:4" ht="20.100000000000001" customHeight="1" x14ac:dyDescent="0.15">
      <c r="B12" s="2"/>
    </row>
    <row r="13" spans="2:4" ht="20.100000000000001" customHeight="1" x14ac:dyDescent="0.15">
      <c r="B13" s="2">
        <v>2</v>
      </c>
      <c r="C13" s="1" t="s">
        <v>65</v>
      </c>
    </row>
    <row r="14" spans="2:4" ht="20.100000000000001" customHeight="1" x14ac:dyDescent="0.15">
      <c r="C14" s="22" t="s">
        <v>73</v>
      </c>
    </row>
    <row r="15" spans="2:4" ht="20.100000000000001" customHeight="1" x14ac:dyDescent="0.15">
      <c r="B15" s="2"/>
      <c r="C15" s="22" t="s">
        <v>74</v>
      </c>
    </row>
    <row r="16" spans="2:4" ht="20.100000000000001" customHeight="1" x14ac:dyDescent="0.15">
      <c r="C16" s="21" t="s">
        <v>49</v>
      </c>
      <c r="D16" s="1" t="s">
        <v>48</v>
      </c>
    </row>
    <row r="17" spans="2:5" ht="20.100000000000001" customHeight="1" x14ac:dyDescent="0.15">
      <c r="C17" s="21"/>
      <c r="D17" s="1" t="s">
        <v>68</v>
      </c>
    </row>
    <row r="18" spans="2:5" ht="20.100000000000001" customHeight="1" x14ac:dyDescent="0.15">
      <c r="C18" s="21" t="s">
        <v>50</v>
      </c>
      <c r="D18" s="1" t="s">
        <v>29</v>
      </c>
    </row>
    <row r="19" spans="2:5" ht="20.100000000000001" customHeight="1" x14ac:dyDescent="0.15">
      <c r="C19" s="21"/>
      <c r="D19" s="1" t="s">
        <v>67</v>
      </c>
    </row>
    <row r="20" spans="2:5" ht="20.100000000000001" customHeight="1" x14ac:dyDescent="0.15">
      <c r="C20" s="21" t="s">
        <v>51</v>
      </c>
      <c r="D20" s="1" t="s">
        <v>69</v>
      </c>
    </row>
    <row r="21" spans="2:5" ht="20.100000000000001" customHeight="1" x14ac:dyDescent="0.15">
      <c r="C21" s="21"/>
      <c r="D21" s="1" t="s">
        <v>71</v>
      </c>
    </row>
    <row r="22" spans="2:5" ht="20.100000000000001" customHeight="1" x14ac:dyDescent="0.15">
      <c r="C22" s="21" t="s">
        <v>52</v>
      </c>
      <c r="D22" s="1" t="s">
        <v>70</v>
      </c>
    </row>
    <row r="23" spans="2:5" ht="20.100000000000001" customHeight="1" x14ac:dyDescent="0.15">
      <c r="C23" s="21"/>
      <c r="D23" s="1" t="s">
        <v>72</v>
      </c>
    </row>
    <row r="24" spans="2:5" ht="20.100000000000001" customHeight="1" x14ac:dyDescent="0.15">
      <c r="C24" s="21"/>
    </row>
    <row r="25" spans="2:5" ht="20.100000000000001" customHeight="1" x14ac:dyDescent="0.15">
      <c r="B25" s="2"/>
      <c r="C25" s="1" t="s">
        <v>82</v>
      </c>
    </row>
    <row r="26" spans="2:5" ht="20.100000000000001" customHeight="1" x14ac:dyDescent="0.15">
      <c r="C26" s="1" t="s">
        <v>75</v>
      </c>
      <c r="D26" s="1" t="s">
        <v>77</v>
      </c>
    </row>
    <row r="27" spans="2:5" ht="20.100000000000001" customHeight="1" x14ac:dyDescent="0.15">
      <c r="E27" s="23" t="s">
        <v>76</v>
      </c>
    </row>
    <row r="28" spans="2:5" ht="20.100000000000001" customHeight="1" x14ac:dyDescent="0.15">
      <c r="C28" s="22"/>
      <c r="D28" s="1" t="s">
        <v>78</v>
      </c>
    </row>
    <row r="30" spans="2:5" ht="20.100000000000001" customHeight="1" x14ac:dyDescent="0.15">
      <c r="B30" s="1">
        <v>3</v>
      </c>
      <c r="C30" s="1" t="s">
        <v>55</v>
      </c>
    </row>
    <row r="31" spans="2:5" ht="20.100000000000001" customHeight="1" x14ac:dyDescent="0.15">
      <c r="C31" s="1" t="s">
        <v>56</v>
      </c>
    </row>
    <row r="32" spans="2:5" ht="20.100000000000001" customHeight="1" x14ac:dyDescent="0.15">
      <c r="C32" s="22" t="s">
        <v>59</v>
      </c>
    </row>
    <row r="33" spans="2:4" ht="20.100000000000001" customHeight="1" x14ac:dyDescent="0.15">
      <c r="C33" s="21" t="s">
        <v>49</v>
      </c>
      <c r="D33" s="1" t="s">
        <v>57</v>
      </c>
    </row>
    <row r="34" spans="2:4" ht="20.100000000000001" customHeight="1" x14ac:dyDescent="0.15">
      <c r="C34" s="21" t="s">
        <v>50</v>
      </c>
      <c r="D34" s="1" t="s">
        <v>61</v>
      </c>
    </row>
    <row r="35" spans="2:4" ht="20.100000000000001" customHeight="1" x14ac:dyDescent="0.15">
      <c r="B35" s="2"/>
      <c r="C35" s="21" t="s">
        <v>51</v>
      </c>
      <c r="D35" s="1" t="s">
        <v>62</v>
      </c>
    </row>
    <row r="36" spans="2:4" ht="20.100000000000001" customHeight="1" x14ac:dyDescent="0.15">
      <c r="B36" s="2"/>
      <c r="C36" s="21" t="s">
        <v>52</v>
      </c>
      <c r="D36" s="1" t="s">
        <v>63</v>
      </c>
    </row>
    <row r="37" spans="2:4" ht="20.100000000000001" customHeight="1" x14ac:dyDescent="0.15">
      <c r="B37" s="2"/>
      <c r="C37" s="21" t="s">
        <v>58</v>
      </c>
      <c r="D37" s="1" t="s">
        <v>64</v>
      </c>
    </row>
    <row r="38" spans="2:4" ht="20.100000000000001" customHeight="1" x14ac:dyDescent="0.15">
      <c r="C38" s="3"/>
    </row>
    <row r="40" spans="2:4" ht="20.100000000000001" customHeight="1" x14ac:dyDescent="0.15">
      <c r="B40" s="78" t="s">
        <v>47</v>
      </c>
    </row>
    <row r="42" spans="2:4" ht="20.100000000000001" customHeight="1" x14ac:dyDescent="0.15">
      <c r="B42" s="2">
        <v>1</v>
      </c>
      <c r="C42" s="1" t="s">
        <v>15</v>
      </c>
    </row>
    <row r="43" spans="2:4" ht="20.100000000000001" customHeight="1" x14ac:dyDescent="0.15">
      <c r="C43" s="1" t="s">
        <v>27</v>
      </c>
    </row>
    <row r="44" spans="2:4" ht="20.100000000000001" customHeight="1" x14ac:dyDescent="0.15">
      <c r="C44" s="2" t="s">
        <v>17</v>
      </c>
      <c r="D44" s="1" t="s">
        <v>16</v>
      </c>
    </row>
    <row r="45" spans="2:4" ht="20.100000000000001" customHeight="1" x14ac:dyDescent="0.15">
      <c r="C45" s="2"/>
      <c r="D45" s="1" t="s">
        <v>22</v>
      </c>
    </row>
    <row r="46" spans="2:4" ht="20.100000000000001" customHeight="1" x14ac:dyDescent="0.15">
      <c r="C46" s="2"/>
      <c r="D46" s="3" t="s">
        <v>79</v>
      </c>
    </row>
    <row r="47" spans="2:4" ht="20.100000000000001" customHeight="1" x14ac:dyDescent="0.15">
      <c r="C47" s="2" t="s">
        <v>17</v>
      </c>
      <c r="D47" s="1" t="s">
        <v>2</v>
      </c>
    </row>
    <row r="48" spans="2:4" ht="20.100000000000001" customHeight="1" x14ac:dyDescent="0.15">
      <c r="C48" s="2"/>
      <c r="D48" s="1" t="s">
        <v>23</v>
      </c>
    </row>
    <row r="49" spans="3:4" ht="20.100000000000001" customHeight="1" x14ac:dyDescent="0.15">
      <c r="C49" s="2"/>
      <c r="D49" s="1" t="s">
        <v>60</v>
      </c>
    </row>
    <row r="50" spans="3:4" ht="20.100000000000001" customHeight="1" x14ac:dyDescent="0.15">
      <c r="C50" s="2" t="s">
        <v>17</v>
      </c>
      <c r="D50" s="1" t="s">
        <v>7</v>
      </c>
    </row>
    <row r="51" spans="3:4" ht="20.100000000000001" customHeight="1" x14ac:dyDescent="0.15">
      <c r="C51" s="2"/>
      <c r="D51" s="1" t="s">
        <v>24</v>
      </c>
    </row>
    <row r="52" spans="3:4" ht="20.100000000000001" customHeight="1" x14ac:dyDescent="0.15">
      <c r="C52" s="2" t="s">
        <v>17</v>
      </c>
      <c r="D52" s="1" t="s">
        <v>18</v>
      </c>
    </row>
    <row r="53" spans="3:4" ht="20.100000000000001" customHeight="1" x14ac:dyDescent="0.15">
      <c r="C53" s="2"/>
      <c r="D53" s="1" t="s">
        <v>25</v>
      </c>
    </row>
    <row r="54" spans="3:4" ht="20.100000000000001" customHeight="1" x14ac:dyDescent="0.15">
      <c r="C54" s="2" t="s">
        <v>17</v>
      </c>
      <c r="D54" s="1" t="s">
        <v>19</v>
      </c>
    </row>
    <row r="55" spans="3:4" ht="20.100000000000001" customHeight="1" x14ac:dyDescent="0.15">
      <c r="C55" s="2"/>
      <c r="D55" s="1" t="s">
        <v>26</v>
      </c>
    </row>
    <row r="56" spans="3:4" ht="20.100000000000001" customHeight="1" x14ac:dyDescent="0.15">
      <c r="C56" s="2"/>
      <c r="D56" s="1" t="s">
        <v>35</v>
      </c>
    </row>
    <row r="57" spans="3:4" ht="20.100000000000001" customHeight="1" x14ac:dyDescent="0.15">
      <c r="C57" s="2" t="s">
        <v>17</v>
      </c>
      <c r="D57" s="1" t="s">
        <v>20</v>
      </c>
    </row>
    <row r="58" spans="3:4" ht="20.100000000000001" customHeight="1" x14ac:dyDescent="0.15">
      <c r="D58" s="1" t="s">
        <v>85</v>
      </c>
    </row>
    <row r="59" spans="3:4" ht="20.100000000000001" customHeight="1" x14ac:dyDescent="0.15">
      <c r="D59" s="1" t="s">
        <v>35</v>
      </c>
    </row>
    <row r="61" spans="3:4" ht="20.100000000000001" customHeight="1" x14ac:dyDescent="0.15">
      <c r="C61" s="1" t="s">
        <v>36</v>
      </c>
    </row>
    <row r="62" spans="3:4" ht="20.100000000000001" customHeight="1" x14ac:dyDescent="0.15">
      <c r="C62" s="1" t="s">
        <v>37</v>
      </c>
    </row>
    <row r="63" spans="3:4" ht="20.100000000000001" customHeight="1" x14ac:dyDescent="0.15">
      <c r="C63" s="2" t="s">
        <v>17</v>
      </c>
      <c r="D63" s="1" t="s">
        <v>28</v>
      </c>
    </row>
    <row r="64" spans="3:4" ht="20.100000000000001" customHeight="1" x14ac:dyDescent="0.15">
      <c r="C64" s="2" t="s">
        <v>17</v>
      </c>
      <c r="D64" s="1" t="s">
        <v>29</v>
      </c>
    </row>
    <row r="65" spans="2:4" ht="20.100000000000001" customHeight="1" x14ac:dyDescent="0.15">
      <c r="C65" s="2" t="s">
        <v>17</v>
      </c>
      <c r="D65" s="1" t="s">
        <v>30</v>
      </c>
    </row>
    <row r="66" spans="2:4" ht="20.100000000000001" customHeight="1" x14ac:dyDescent="0.15">
      <c r="C66" s="2" t="s">
        <v>17</v>
      </c>
      <c r="D66" s="1" t="s">
        <v>31</v>
      </c>
    </row>
    <row r="67" spans="2:4" ht="20.100000000000001" customHeight="1" x14ac:dyDescent="0.15">
      <c r="D67" s="3" t="s">
        <v>33</v>
      </c>
    </row>
    <row r="69" spans="2:4" ht="20.100000000000001" customHeight="1" x14ac:dyDescent="0.15">
      <c r="C69" s="1" t="s">
        <v>32</v>
      </c>
    </row>
    <row r="70" spans="2:4" ht="20.100000000000001" customHeight="1" x14ac:dyDescent="0.15">
      <c r="D70" s="1" t="s">
        <v>21</v>
      </c>
    </row>
    <row r="72" spans="2:4" ht="20.100000000000001" customHeight="1" x14ac:dyDescent="0.15">
      <c r="C72" s="1" t="s">
        <v>41</v>
      </c>
    </row>
    <row r="73" spans="2:4" ht="20.100000000000001" customHeight="1" x14ac:dyDescent="0.15">
      <c r="D73" s="3" t="s">
        <v>34</v>
      </c>
    </row>
    <row r="74" spans="2:4" ht="20.100000000000001" customHeight="1" x14ac:dyDescent="0.15">
      <c r="D74" s="3" t="s">
        <v>86</v>
      </c>
    </row>
    <row r="75" spans="2:4" ht="20.100000000000001" customHeight="1" x14ac:dyDescent="0.15">
      <c r="C75" s="3"/>
    </row>
    <row r="76" spans="2:4" ht="20.100000000000001" customHeight="1" x14ac:dyDescent="0.15">
      <c r="B76" s="2">
        <v>2</v>
      </c>
      <c r="C76" s="1" t="s">
        <v>40</v>
      </c>
    </row>
    <row r="77" spans="2:4" ht="20.100000000000001" customHeight="1" x14ac:dyDescent="0.15">
      <c r="C77" s="1" t="s">
        <v>83</v>
      </c>
      <c r="D77" s="4"/>
    </row>
    <row r="78" spans="2:4" ht="20.100000000000001" customHeight="1" x14ac:dyDescent="0.15">
      <c r="C78" s="1" t="s">
        <v>84</v>
      </c>
      <c r="D78" s="4"/>
    </row>
  </sheetData>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abSelected="1" view="pageBreakPreview" zoomScale="85" zoomScaleNormal="115" zoomScaleSheetLayoutView="85" workbookViewId="0"/>
  </sheetViews>
  <sheetFormatPr defaultColWidth="9" defaultRowHeight="13.5" x14ac:dyDescent="0.15"/>
  <cols>
    <col min="1" max="1" width="2.625" style="29" customWidth="1"/>
    <col min="2" max="2" width="5.625" style="68" customWidth="1"/>
    <col min="3" max="3" width="20.625" style="68" customWidth="1"/>
    <col min="4" max="4" width="15.625" style="68" customWidth="1"/>
    <col min="5" max="5" width="9" style="29"/>
    <col min="6" max="6" width="12.625" style="29" customWidth="1"/>
    <col min="7" max="7" width="12.375" style="29" hidden="1" customWidth="1"/>
    <col min="8" max="8" width="12.625" style="29" customWidth="1"/>
    <col min="9" max="9" width="12.625" style="29" hidden="1" customWidth="1"/>
    <col min="10" max="10" width="12.625" style="29" customWidth="1"/>
    <col min="11" max="11" width="12.625" style="29" hidden="1" customWidth="1"/>
    <col min="12" max="12" width="14.75" style="29" customWidth="1"/>
    <col min="13" max="13" width="12.625" style="29" hidden="1" customWidth="1"/>
    <col min="14" max="14" width="15.625" style="29" customWidth="1"/>
    <col min="15" max="17" width="14.75" style="29" customWidth="1"/>
    <col min="18" max="18" width="2.625" style="29" customWidth="1"/>
    <col min="19" max="16384" width="9" style="29"/>
  </cols>
  <sheetData>
    <row r="1" spans="1:18" ht="30" customHeight="1" x14ac:dyDescent="0.15">
      <c r="A1" s="24" t="s">
        <v>12</v>
      </c>
      <c r="B1" s="25"/>
      <c r="C1" s="26"/>
      <c r="D1" s="26"/>
      <c r="E1" s="25"/>
      <c r="F1" s="27"/>
      <c r="G1" s="27"/>
      <c r="H1" s="27"/>
      <c r="I1" s="27"/>
      <c r="J1" s="27"/>
      <c r="K1" s="27"/>
      <c r="L1" s="27"/>
      <c r="M1" s="27"/>
      <c r="N1" s="27"/>
      <c r="O1" s="27"/>
      <c r="P1" s="27"/>
      <c r="Q1" s="27"/>
      <c r="R1" s="28"/>
    </row>
    <row r="2" spans="1:18" ht="20.100000000000001" hidden="1" customHeight="1" x14ac:dyDescent="0.15">
      <c r="A2" s="30"/>
      <c r="B2" s="31"/>
      <c r="C2" s="31"/>
      <c r="D2" s="31"/>
      <c r="E2" s="32"/>
      <c r="F2" s="33">
        <f>F6</f>
        <v>0</v>
      </c>
      <c r="G2" s="34"/>
      <c r="H2" s="33">
        <f>H6</f>
        <v>0</v>
      </c>
      <c r="I2" s="34"/>
      <c r="J2" s="33">
        <f>J6</f>
        <v>0</v>
      </c>
      <c r="K2" s="34"/>
      <c r="L2" s="35">
        <f>L6</f>
        <v>0</v>
      </c>
      <c r="M2" s="36"/>
      <c r="N2" s="32"/>
      <c r="O2" s="32"/>
      <c r="P2" s="32"/>
      <c r="Q2" s="32"/>
      <c r="R2" s="37"/>
    </row>
    <row r="3" spans="1:18" ht="20.100000000000001" hidden="1" customHeight="1" x14ac:dyDescent="0.15">
      <c r="A3" s="30"/>
      <c r="B3" s="31"/>
      <c r="C3" s="31"/>
      <c r="D3" s="31"/>
      <c r="E3" s="32"/>
      <c r="F3" s="38"/>
      <c r="G3" s="39"/>
      <c r="H3" s="38"/>
      <c r="I3" s="39"/>
      <c r="J3" s="38"/>
      <c r="K3" s="39"/>
      <c r="L3" s="40"/>
      <c r="M3" s="41"/>
      <c r="N3" s="32"/>
      <c r="O3" s="42"/>
      <c r="P3" s="32"/>
      <c r="Q3" s="32"/>
      <c r="R3" s="37"/>
    </row>
    <row r="4" spans="1:18" ht="20.100000000000001" customHeight="1" x14ac:dyDescent="0.15">
      <c r="A4" s="43"/>
      <c r="B4" s="87" t="s">
        <v>11</v>
      </c>
      <c r="C4" s="87"/>
      <c r="D4" s="87"/>
      <c r="E4" s="44"/>
      <c r="F4" s="45"/>
      <c r="G4" s="46"/>
      <c r="H4" s="45"/>
      <c r="I4" s="46"/>
      <c r="J4" s="45"/>
      <c r="K4" s="46"/>
      <c r="L4" s="45"/>
      <c r="M4" s="47"/>
      <c r="N4" s="48"/>
      <c r="O4" s="48"/>
      <c r="P4" s="48"/>
      <c r="Q4" s="48"/>
      <c r="R4" s="37"/>
    </row>
    <row r="5" spans="1:18" ht="20.100000000000001" customHeight="1" x14ac:dyDescent="0.15">
      <c r="A5" s="43"/>
      <c r="B5" s="49" t="s">
        <v>39</v>
      </c>
      <c r="C5" s="50"/>
      <c r="D5" s="51"/>
      <c r="E5" s="46"/>
      <c r="F5" s="52" t="s">
        <v>3</v>
      </c>
      <c r="G5" s="46"/>
      <c r="H5" s="52" t="s">
        <v>14</v>
      </c>
      <c r="I5" s="46"/>
      <c r="J5" s="52" t="s">
        <v>4</v>
      </c>
      <c r="K5" s="46"/>
      <c r="L5" s="53" t="s">
        <v>5</v>
      </c>
      <c r="M5" s="47"/>
      <c r="N5" s="87" t="s">
        <v>13</v>
      </c>
      <c r="O5" s="87"/>
      <c r="P5" s="87"/>
      <c r="Q5" s="87"/>
      <c r="R5" s="37"/>
    </row>
    <row r="6" spans="1:18" ht="20.100000000000001" customHeight="1" x14ac:dyDescent="0.15">
      <c r="A6" s="43"/>
      <c r="B6" s="54" t="s">
        <v>10</v>
      </c>
      <c r="C6" s="54"/>
      <c r="D6" s="75"/>
      <c r="E6" s="46"/>
      <c r="F6" s="55"/>
      <c r="G6" s="56"/>
      <c r="H6" s="55"/>
      <c r="I6" s="56"/>
      <c r="J6" s="55"/>
      <c r="K6" s="56"/>
      <c r="L6" s="57"/>
      <c r="M6" s="58"/>
      <c r="N6" s="96" t="str">
        <f>IF(SUM(F6:L6)=1,"問題ありません。","100%となるよう、割合を見直ししてください。")</f>
        <v>100%となるよう、割合を見直ししてください。</v>
      </c>
      <c r="O6" s="96"/>
      <c r="P6" s="96"/>
      <c r="Q6" s="96"/>
      <c r="R6" s="37"/>
    </row>
    <row r="7" spans="1:18" ht="20.100000000000001" customHeight="1" thickBot="1" x14ac:dyDescent="0.2">
      <c r="A7" s="43"/>
      <c r="B7" s="46"/>
      <c r="C7" s="46"/>
      <c r="D7" s="59"/>
      <c r="E7" s="59"/>
      <c r="F7" s="47"/>
      <c r="G7" s="47"/>
      <c r="H7" s="47"/>
      <c r="I7" s="47"/>
      <c r="J7" s="47"/>
      <c r="K7" s="47"/>
      <c r="L7" s="47"/>
      <c r="M7" s="47"/>
      <c r="N7" s="47"/>
      <c r="O7" s="46"/>
      <c r="P7" s="46"/>
      <c r="Q7" s="47"/>
      <c r="R7" s="37"/>
    </row>
    <row r="8" spans="1:18" ht="20.100000000000001" customHeight="1" x14ac:dyDescent="0.15">
      <c r="A8" s="43"/>
      <c r="B8" s="79" t="s">
        <v>6</v>
      </c>
      <c r="C8" s="104"/>
      <c r="D8" s="80"/>
      <c r="E8" s="106" t="s">
        <v>2</v>
      </c>
      <c r="F8" s="79" t="s">
        <v>0</v>
      </c>
      <c r="G8" s="80"/>
      <c r="H8" s="83" t="s">
        <v>42</v>
      </c>
      <c r="I8" s="80"/>
      <c r="J8" s="83" t="s">
        <v>43</v>
      </c>
      <c r="K8" s="84"/>
      <c r="L8" s="92" t="s">
        <v>87</v>
      </c>
      <c r="M8" s="97"/>
      <c r="N8" s="88" t="s">
        <v>44</v>
      </c>
      <c r="O8" s="90" t="s">
        <v>88</v>
      </c>
      <c r="P8" s="92" t="s">
        <v>89</v>
      </c>
      <c r="Q8" s="94" t="s">
        <v>45</v>
      </c>
      <c r="R8" s="37"/>
    </row>
    <row r="9" spans="1:18" ht="20.100000000000001" customHeight="1" x14ac:dyDescent="0.15">
      <c r="A9" s="43"/>
      <c r="B9" s="81"/>
      <c r="C9" s="105"/>
      <c r="D9" s="82"/>
      <c r="E9" s="107"/>
      <c r="F9" s="81"/>
      <c r="G9" s="82"/>
      <c r="H9" s="81"/>
      <c r="I9" s="82"/>
      <c r="J9" s="85"/>
      <c r="K9" s="86"/>
      <c r="L9" s="93"/>
      <c r="M9" s="98"/>
      <c r="N9" s="89"/>
      <c r="O9" s="91"/>
      <c r="P9" s="93"/>
      <c r="Q9" s="95"/>
      <c r="R9" s="37"/>
    </row>
    <row r="10" spans="1:18" ht="20.100000000000001" customHeight="1" x14ac:dyDescent="0.15">
      <c r="A10" s="60"/>
      <c r="B10" s="52">
        <v>1</v>
      </c>
      <c r="C10" s="102"/>
      <c r="D10" s="103"/>
      <c r="E10" s="19" t="str">
        <f>D25</f>
        <v>〇</v>
      </c>
      <c r="F10" s="12">
        <v>1</v>
      </c>
      <c r="G10" s="5" t="e">
        <f>1-SUM(G11:G21)</f>
        <v>#VALUE!</v>
      </c>
      <c r="H10" s="6"/>
      <c r="I10" s="7"/>
      <c r="J10" s="8"/>
      <c r="K10" s="7"/>
      <c r="L10" s="76"/>
      <c r="M10" s="9" t="e">
        <f>1-SUM(M11:M21)</f>
        <v>#DIV/0!</v>
      </c>
      <c r="N10" s="18">
        <f>1-SUM(N11:N21)</f>
        <v>1</v>
      </c>
      <c r="O10" s="69">
        <f>D6-SUM(O11:O21)</f>
        <v>0</v>
      </c>
      <c r="P10" s="70"/>
      <c r="Q10" s="71">
        <f>O10+P10</f>
        <v>0</v>
      </c>
      <c r="R10" s="37"/>
    </row>
    <row r="11" spans="1:18" ht="20.100000000000001" customHeight="1" x14ac:dyDescent="0.15">
      <c r="A11" s="43"/>
      <c r="B11" s="61">
        <v>2</v>
      </c>
      <c r="C11" s="102"/>
      <c r="D11" s="103"/>
      <c r="E11" s="10"/>
      <c r="F11" s="12" t="str">
        <f>IF(E11="〇",1,"")</f>
        <v/>
      </c>
      <c r="G11" s="5" t="e">
        <f t="shared" ref="G11:G21" si="0">ROUND(F11/F$22,$D$5+2)</f>
        <v>#VALUE!</v>
      </c>
      <c r="H11" s="6"/>
      <c r="I11" s="7"/>
      <c r="J11" s="8"/>
      <c r="K11" s="7"/>
      <c r="L11" s="76"/>
      <c r="M11" s="9" t="e">
        <f t="shared" ref="M11:M21" si="1">ROUND(L11/L$22,$D$5+2)</f>
        <v>#DIV/0!</v>
      </c>
      <c r="N11" s="18">
        <f t="shared" ref="N11:N21" si="2">IF(E11=$D$25,ROUND($F$6*G11+$H$6*I11+$J$6*K11+$L$6*M11,$D$5+2),0)</f>
        <v>0</v>
      </c>
      <c r="O11" s="69">
        <f t="shared" ref="O11:O21" si="3">ROUND(N11*$D$6,$D$5-1)</f>
        <v>0</v>
      </c>
      <c r="P11" s="70"/>
      <c r="Q11" s="71">
        <f t="shared" ref="Q11:Q21" si="4">O11+P11</f>
        <v>0</v>
      </c>
      <c r="R11" s="37"/>
    </row>
    <row r="12" spans="1:18" ht="20.100000000000001" customHeight="1" x14ac:dyDescent="0.15">
      <c r="A12" s="43"/>
      <c r="B12" s="52">
        <v>3</v>
      </c>
      <c r="C12" s="102"/>
      <c r="D12" s="103"/>
      <c r="E12" s="10"/>
      <c r="F12" s="12" t="str">
        <f t="shared" ref="F12:F21" si="5">IF(E12="〇",1,"")</f>
        <v/>
      </c>
      <c r="G12" s="5" t="e">
        <f t="shared" si="0"/>
        <v>#VALUE!</v>
      </c>
      <c r="H12" s="6"/>
      <c r="I12" s="7"/>
      <c r="J12" s="8"/>
      <c r="K12" s="7"/>
      <c r="L12" s="76"/>
      <c r="M12" s="9" t="e">
        <f t="shared" si="1"/>
        <v>#DIV/0!</v>
      </c>
      <c r="N12" s="18">
        <f t="shared" si="2"/>
        <v>0</v>
      </c>
      <c r="O12" s="69">
        <f>ROUND(N12*$D$6,$D$5-1)</f>
        <v>0</v>
      </c>
      <c r="P12" s="70"/>
      <c r="Q12" s="71">
        <f>O12+P12</f>
        <v>0</v>
      </c>
      <c r="R12" s="37"/>
    </row>
    <row r="13" spans="1:18" ht="20.100000000000001" customHeight="1" x14ac:dyDescent="0.15">
      <c r="A13" s="43"/>
      <c r="B13" s="52">
        <v>4</v>
      </c>
      <c r="C13" s="102"/>
      <c r="D13" s="103"/>
      <c r="E13" s="10"/>
      <c r="F13" s="12" t="str">
        <f t="shared" si="5"/>
        <v/>
      </c>
      <c r="G13" s="5" t="e">
        <f t="shared" si="0"/>
        <v>#VALUE!</v>
      </c>
      <c r="H13" s="6"/>
      <c r="I13" s="7"/>
      <c r="J13" s="8"/>
      <c r="K13" s="7"/>
      <c r="L13" s="76"/>
      <c r="M13" s="9" t="e">
        <f t="shared" si="1"/>
        <v>#DIV/0!</v>
      </c>
      <c r="N13" s="18">
        <f t="shared" si="2"/>
        <v>0</v>
      </c>
      <c r="O13" s="69">
        <f t="shared" si="3"/>
        <v>0</v>
      </c>
      <c r="P13" s="70"/>
      <c r="Q13" s="71">
        <f t="shared" si="4"/>
        <v>0</v>
      </c>
      <c r="R13" s="37"/>
    </row>
    <row r="14" spans="1:18" ht="20.100000000000001" customHeight="1" x14ac:dyDescent="0.15">
      <c r="A14" s="43"/>
      <c r="B14" s="52">
        <v>5</v>
      </c>
      <c r="C14" s="102"/>
      <c r="D14" s="103"/>
      <c r="E14" s="10"/>
      <c r="F14" s="12" t="str">
        <f t="shared" si="5"/>
        <v/>
      </c>
      <c r="G14" s="5" t="e">
        <f t="shared" si="0"/>
        <v>#VALUE!</v>
      </c>
      <c r="H14" s="6"/>
      <c r="I14" s="7"/>
      <c r="J14" s="11"/>
      <c r="K14" s="7"/>
      <c r="L14" s="76"/>
      <c r="M14" s="9" t="e">
        <f t="shared" si="1"/>
        <v>#DIV/0!</v>
      </c>
      <c r="N14" s="18">
        <f t="shared" si="2"/>
        <v>0</v>
      </c>
      <c r="O14" s="69">
        <f t="shared" si="3"/>
        <v>0</v>
      </c>
      <c r="P14" s="70"/>
      <c r="Q14" s="71">
        <f t="shared" si="4"/>
        <v>0</v>
      </c>
      <c r="R14" s="37"/>
    </row>
    <row r="15" spans="1:18" ht="20.100000000000001" customHeight="1" x14ac:dyDescent="0.15">
      <c r="A15" s="43"/>
      <c r="B15" s="52">
        <v>6</v>
      </c>
      <c r="C15" s="102"/>
      <c r="D15" s="103"/>
      <c r="E15" s="10"/>
      <c r="F15" s="12" t="str">
        <f t="shared" si="5"/>
        <v/>
      </c>
      <c r="G15" s="5" t="e">
        <f t="shared" si="0"/>
        <v>#VALUE!</v>
      </c>
      <c r="H15" s="6"/>
      <c r="I15" s="7"/>
      <c r="J15" s="8"/>
      <c r="K15" s="7"/>
      <c r="L15" s="76"/>
      <c r="M15" s="9" t="e">
        <f t="shared" si="1"/>
        <v>#DIV/0!</v>
      </c>
      <c r="N15" s="18">
        <f t="shared" si="2"/>
        <v>0</v>
      </c>
      <c r="O15" s="69">
        <f t="shared" si="3"/>
        <v>0</v>
      </c>
      <c r="P15" s="70"/>
      <c r="Q15" s="71">
        <f t="shared" si="4"/>
        <v>0</v>
      </c>
      <c r="R15" s="37"/>
    </row>
    <row r="16" spans="1:18" ht="20.100000000000001" customHeight="1" x14ac:dyDescent="0.15">
      <c r="A16" s="43"/>
      <c r="B16" s="52">
        <v>7</v>
      </c>
      <c r="C16" s="102"/>
      <c r="D16" s="103"/>
      <c r="E16" s="10"/>
      <c r="F16" s="12" t="str">
        <f t="shared" si="5"/>
        <v/>
      </c>
      <c r="G16" s="5" t="e">
        <f t="shared" si="0"/>
        <v>#VALUE!</v>
      </c>
      <c r="H16" s="6"/>
      <c r="I16" s="7"/>
      <c r="J16" s="8"/>
      <c r="K16" s="7"/>
      <c r="L16" s="76"/>
      <c r="M16" s="9" t="e">
        <f t="shared" si="1"/>
        <v>#DIV/0!</v>
      </c>
      <c r="N16" s="18">
        <f t="shared" si="2"/>
        <v>0</v>
      </c>
      <c r="O16" s="69">
        <f t="shared" si="3"/>
        <v>0</v>
      </c>
      <c r="P16" s="70"/>
      <c r="Q16" s="71">
        <f t="shared" si="4"/>
        <v>0</v>
      </c>
      <c r="R16" s="37"/>
    </row>
    <row r="17" spans="1:18" ht="20.100000000000001" customHeight="1" x14ac:dyDescent="0.15">
      <c r="A17" s="43"/>
      <c r="B17" s="52">
        <v>8</v>
      </c>
      <c r="C17" s="102"/>
      <c r="D17" s="103"/>
      <c r="E17" s="10"/>
      <c r="F17" s="12" t="str">
        <f t="shared" si="5"/>
        <v/>
      </c>
      <c r="G17" s="5" t="e">
        <f t="shared" si="0"/>
        <v>#VALUE!</v>
      </c>
      <c r="H17" s="6"/>
      <c r="I17" s="7"/>
      <c r="J17" s="8"/>
      <c r="K17" s="7"/>
      <c r="L17" s="76"/>
      <c r="M17" s="9" t="e">
        <f t="shared" si="1"/>
        <v>#DIV/0!</v>
      </c>
      <c r="N17" s="18">
        <f t="shared" si="2"/>
        <v>0</v>
      </c>
      <c r="O17" s="69">
        <f t="shared" si="3"/>
        <v>0</v>
      </c>
      <c r="P17" s="70"/>
      <c r="Q17" s="71">
        <f t="shared" si="4"/>
        <v>0</v>
      </c>
      <c r="R17" s="37"/>
    </row>
    <row r="18" spans="1:18" ht="20.100000000000001" customHeight="1" x14ac:dyDescent="0.15">
      <c r="A18" s="43"/>
      <c r="B18" s="52">
        <v>9</v>
      </c>
      <c r="C18" s="102"/>
      <c r="D18" s="103"/>
      <c r="E18" s="10"/>
      <c r="F18" s="12" t="str">
        <f t="shared" si="5"/>
        <v/>
      </c>
      <c r="G18" s="5" t="e">
        <f t="shared" si="0"/>
        <v>#VALUE!</v>
      </c>
      <c r="H18" s="6"/>
      <c r="I18" s="7"/>
      <c r="J18" s="8"/>
      <c r="K18" s="7"/>
      <c r="L18" s="76"/>
      <c r="M18" s="9" t="e">
        <f t="shared" si="1"/>
        <v>#DIV/0!</v>
      </c>
      <c r="N18" s="18">
        <f t="shared" si="2"/>
        <v>0</v>
      </c>
      <c r="O18" s="69">
        <f t="shared" si="3"/>
        <v>0</v>
      </c>
      <c r="P18" s="70"/>
      <c r="Q18" s="71">
        <f t="shared" si="4"/>
        <v>0</v>
      </c>
      <c r="R18" s="37"/>
    </row>
    <row r="19" spans="1:18" ht="20.100000000000001" customHeight="1" x14ac:dyDescent="0.15">
      <c r="A19" s="43"/>
      <c r="B19" s="52">
        <v>10</v>
      </c>
      <c r="C19" s="102"/>
      <c r="D19" s="103"/>
      <c r="E19" s="10"/>
      <c r="F19" s="12" t="str">
        <f t="shared" si="5"/>
        <v/>
      </c>
      <c r="G19" s="5" t="e">
        <f t="shared" si="0"/>
        <v>#VALUE!</v>
      </c>
      <c r="H19" s="6"/>
      <c r="I19" s="7"/>
      <c r="J19" s="8"/>
      <c r="K19" s="7"/>
      <c r="L19" s="76"/>
      <c r="M19" s="9" t="e">
        <f t="shared" si="1"/>
        <v>#DIV/0!</v>
      </c>
      <c r="N19" s="18">
        <f t="shared" si="2"/>
        <v>0</v>
      </c>
      <c r="O19" s="69">
        <f t="shared" si="3"/>
        <v>0</v>
      </c>
      <c r="P19" s="70"/>
      <c r="Q19" s="71">
        <f t="shared" si="4"/>
        <v>0</v>
      </c>
      <c r="R19" s="37"/>
    </row>
    <row r="20" spans="1:18" ht="20.100000000000001" customHeight="1" x14ac:dyDescent="0.15">
      <c r="A20" s="43"/>
      <c r="B20" s="52">
        <v>11</v>
      </c>
      <c r="C20" s="102"/>
      <c r="D20" s="103"/>
      <c r="E20" s="10"/>
      <c r="F20" s="12" t="str">
        <f t="shared" si="5"/>
        <v/>
      </c>
      <c r="G20" s="5" t="e">
        <f t="shared" si="0"/>
        <v>#VALUE!</v>
      </c>
      <c r="H20" s="6"/>
      <c r="I20" s="7"/>
      <c r="J20" s="8"/>
      <c r="K20" s="7"/>
      <c r="L20" s="76"/>
      <c r="M20" s="9" t="e">
        <f t="shared" si="1"/>
        <v>#DIV/0!</v>
      </c>
      <c r="N20" s="18">
        <f t="shared" si="2"/>
        <v>0</v>
      </c>
      <c r="O20" s="69">
        <f t="shared" si="3"/>
        <v>0</v>
      </c>
      <c r="P20" s="70"/>
      <c r="Q20" s="71">
        <f t="shared" si="4"/>
        <v>0</v>
      </c>
      <c r="R20" s="37"/>
    </row>
    <row r="21" spans="1:18" ht="20.100000000000001" customHeight="1" x14ac:dyDescent="0.15">
      <c r="A21" s="43"/>
      <c r="B21" s="52">
        <v>12</v>
      </c>
      <c r="C21" s="102"/>
      <c r="D21" s="103"/>
      <c r="E21" s="10"/>
      <c r="F21" s="12" t="str">
        <f t="shared" si="5"/>
        <v/>
      </c>
      <c r="G21" s="5" t="e">
        <f t="shared" si="0"/>
        <v>#VALUE!</v>
      </c>
      <c r="H21" s="6"/>
      <c r="I21" s="7"/>
      <c r="J21" s="8"/>
      <c r="K21" s="7"/>
      <c r="L21" s="76"/>
      <c r="M21" s="9" t="e">
        <f t="shared" si="1"/>
        <v>#DIV/0!</v>
      </c>
      <c r="N21" s="18">
        <f t="shared" si="2"/>
        <v>0</v>
      </c>
      <c r="O21" s="69">
        <f t="shared" si="3"/>
        <v>0</v>
      </c>
      <c r="P21" s="70"/>
      <c r="Q21" s="71">
        <f t="shared" si="4"/>
        <v>0</v>
      </c>
      <c r="R21" s="37"/>
    </row>
    <row r="22" spans="1:18" ht="20.100000000000001" customHeight="1" thickBot="1" x14ac:dyDescent="0.2">
      <c r="A22" s="43"/>
      <c r="B22" s="99" t="s">
        <v>1</v>
      </c>
      <c r="C22" s="100"/>
      <c r="D22" s="100"/>
      <c r="E22" s="101"/>
      <c r="F22" s="12">
        <f t="shared" ref="F22:Q22" si="6">SUMIF($E10:$E21,$D$25,F10:F21)</f>
        <v>1</v>
      </c>
      <c r="G22" s="13" t="e">
        <f t="shared" si="6"/>
        <v>#VALUE!</v>
      </c>
      <c r="H22" s="14">
        <f t="shared" si="6"/>
        <v>0</v>
      </c>
      <c r="I22" s="15">
        <f t="shared" si="6"/>
        <v>0</v>
      </c>
      <c r="J22" s="14">
        <f t="shared" si="6"/>
        <v>0</v>
      </c>
      <c r="K22" s="15">
        <f t="shared" si="6"/>
        <v>0</v>
      </c>
      <c r="L22" s="72">
        <f t="shared" si="6"/>
        <v>0</v>
      </c>
      <c r="M22" s="16" t="e">
        <f t="shared" si="6"/>
        <v>#DIV/0!</v>
      </c>
      <c r="N22" s="17">
        <f t="shared" si="6"/>
        <v>1</v>
      </c>
      <c r="O22" s="72">
        <f>SUMIF($E10:$E21,$D$25,O10:O21)</f>
        <v>0</v>
      </c>
      <c r="P22" s="73">
        <f t="shared" si="6"/>
        <v>0</v>
      </c>
      <c r="Q22" s="74">
        <f t="shared" si="6"/>
        <v>0</v>
      </c>
      <c r="R22" s="37"/>
    </row>
    <row r="23" spans="1:18" x14ac:dyDescent="0.15">
      <c r="A23" s="62"/>
      <c r="B23" s="63"/>
      <c r="C23" s="63"/>
      <c r="D23" s="63"/>
      <c r="E23" s="45"/>
      <c r="F23" s="63"/>
      <c r="G23" s="45"/>
      <c r="H23" s="45"/>
      <c r="I23" s="45"/>
      <c r="J23" s="45"/>
      <c r="K23" s="45"/>
      <c r="L23" s="45"/>
      <c r="M23" s="45"/>
      <c r="N23" s="45"/>
      <c r="O23" s="63"/>
      <c r="P23" s="63"/>
      <c r="Q23" s="45"/>
      <c r="R23" s="64"/>
    </row>
    <row r="24" spans="1:18" hidden="1" x14ac:dyDescent="0.15">
      <c r="A24" s="65"/>
      <c r="B24" s="66"/>
      <c r="C24" s="66"/>
      <c r="D24" s="67" t="s">
        <v>9</v>
      </c>
      <c r="E24" s="65"/>
      <c r="F24" s="46"/>
      <c r="G24" s="65"/>
      <c r="H24" s="65"/>
      <c r="I24" s="65"/>
      <c r="J24" s="65"/>
      <c r="K24" s="65"/>
      <c r="L24" s="65"/>
      <c r="M24" s="65"/>
      <c r="N24" s="65"/>
      <c r="O24" s="46"/>
      <c r="P24" s="46"/>
      <c r="Q24" s="65"/>
      <c r="R24" s="65"/>
    </row>
    <row r="25" spans="1:18" hidden="1" x14ac:dyDescent="0.15">
      <c r="A25" s="65"/>
      <c r="B25" s="66"/>
      <c r="C25" s="66"/>
      <c r="D25" s="12" t="s">
        <v>8</v>
      </c>
      <c r="E25" s="65"/>
      <c r="F25" s="65"/>
      <c r="G25" s="65"/>
      <c r="H25" s="65"/>
      <c r="I25" s="65"/>
      <c r="J25" s="65"/>
      <c r="K25" s="65"/>
      <c r="L25" s="65"/>
      <c r="M25" s="65"/>
      <c r="N25" s="65"/>
      <c r="O25" s="65"/>
      <c r="P25" s="65"/>
      <c r="Q25" s="65"/>
      <c r="R25" s="65"/>
    </row>
    <row r="26" spans="1:18" hidden="1" x14ac:dyDescent="0.15">
      <c r="A26" s="65"/>
      <c r="B26" s="66"/>
      <c r="C26" s="66"/>
      <c r="D26" s="12"/>
      <c r="E26" s="65"/>
      <c r="F26" s="65"/>
      <c r="G26" s="65"/>
      <c r="H26" s="65"/>
      <c r="I26" s="65"/>
      <c r="J26" s="65"/>
      <c r="K26" s="65"/>
      <c r="L26" s="65"/>
      <c r="M26" s="65"/>
      <c r="N26" s="65"/>
      <c r="O26" s="65"/>
      <c r="P26" s="65"/>
      <c r="Q26" s="65"/>
      <c r="R26" s="65"/>
    </row>
  </sheetData>
  <sheetProtection algorithmName="SHA-512" hashValue="d6aUPrpaH+frnm6vaTtwH0nNldO1m3lcQJAbLw2bM+23nVJGsdMDdEQiIyeE7RtVdLv/Bav2qkkz3GHO7Wgzdg==" saltValue="rbhIozgHIJgjU4pWums46Q==" spinCount="100000" sheet="1" objects="1" scenarios="1"/>
  <mergeCells count="26">
    <mergeCell ref="B4:D4"/>
    <mergeCell ref="B22:E22"/>
    <mergeCell ref="C10:D10"/>
    <mergeCell ref="C11:D11"/>
    <mergeCell ref="C12:D12"/>
    <mergeCell ref="C13:D13"/>
    <mergeCell ref="C14:D14"/>
    <mergeCell ref="C15:D15"/>
    <mergeCell ref="C16:D16"/>
    <mergeCell ref="C17:D17"/>
    <mergeCell ref="C18:D18"/>
    <mergeCell ref="C19:D19"/>
    <mergeCell ref="C20:D20"/>
    <mergeCell ref="C21:D21"/>
    <mergeCell ref="B8:D9"/>
    <mergeCell ref="E8:E9"/>
    <mergeCell ref="F8:G9"/>
    <mergeCell ref="H8:I9"/>
    <mergeCell ref="J8:K9"/>
    <mergeCell ref="N5:Q5"/>
    <mergeCell ref="N8:N9"/>
    <mergeCell ref="O8:O9"/>
    <mergeCell ref="P8:P9"/>
    <mergeCell ref="Q8:Q9"/>
    <mergeCell ref="N6:Q6"/>
    <mergeCell ref="L8:M9"/>
  </mergeCells>
  <phoneticPr fontId="3"/>
  <dataValidations count="2">
    <dataValidation type="list" showInputMessage="1" showErrorMessage="1" sqref="E11:E21">
      <formula1>$D$25:$D$26</formula1>
    </dataValidation>
    <dataValidation type="list" allowBlank="1" showInputMessage="1" showErrorMessage="1" sqref="D5">
      <formula1>"1,2,3"</formula1>
    </dataValidation>
  </dataValidation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マニュアル</vt:lpstr>
      <vt:lpstr>負担金シミュレートツール</vt:lpstr>
      <vt:lpstr>マニュアル!Print_Area</vt:lpstr>
      <vt:lpstr>負担金シミュレートツール!Print_Area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dc:creator>
  <cp:lastModifiedBy>kumamoto</cp:lastModifiedBy>
  <cp:lastPrinted>2020-12-21T23:59:34Z</cp:lastPrinted>
  <dcterms:created xsi:type="dcterms:W3CDTF">2020-11-25T00:23:58Z</dcterms:created>
  <dcterms:modified xsi:type="dcterms:W3CDTF">2021-05-25T03:53:08Z</dcterms:modified>
</cp:coreProperties>
</file>