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Job\010_69_09030_shobo_hakusho\htdocs_fdma_check_m\html\hakusho\h29\h29\excel\"/>
    </mc:Choice>
  </mc:AlternateContent>
  <bookViews>
    <workbookView xWindow="10230" yWindow="-15" windowWidth="10275" windowHeight="7290"/>
  </bookViews>
  <sheets>
    <sheet name="附属資料4-2" sheetId="5" r:id="rId1"/>
  </sheets>
  <definedNames>
    <definedName name="_xlnm.Print_Area" localSheetId="0">'附属資料4-2'!$A$1:$M$58</definedName>
  </definedNames>
  <calcPr calcId="162913"/>
</workbook>
</file>

<file path=xl/calcChain.xml><?xml version="1.0" encoding="utf-8"?>
<calcChain xmlns="http://schemas.openxmlformats.org/spreadsheetml/2006/main">
  <c r="I55" i="5" l="1"/>
  <c r="H55" i="5"/>
  <c r="G55" i="5"/>
  <c r="F55" i="5"/>
  <c r="E55" i="5"/>
  <c r="L55" i="5" s="1"/>
  <c r="C55" i="5"/>
  <c r="L54" i="5"/>
  <c r="J54" i="5"/>
  <c r="D54" i="5"/>
  <c r="K54" i="5" s="1"/>
  <c r="M54" i="5" s="1"/>
  <c r="L53" i="5"/>
  <c r="J53" i="5"/>
  <c r="D53" i="5"/>
  <c r="K53" i="5" s="1"/>
  <c r="M53" i="5" s="1"/>
  <c r="L52" i="5"/>
  <c r="J52" i="5"/>
  <c r="D52" i="5"/>
  <c r="K52" i="5" s="1"/>
  <c r="M52" i="5" s="1"/>
  <c r="L51" i="5"/>
  <c r="J51" i="5"/>
  <c r="D51" i="5"/>
  <c r="K51" i="5" s="1"/>
  <c r="M51" i="5" s="1"/>
  <c r="L50" i="5"/>
  <c r="J50" i="5"/>
  <c r="D50" i="5"/>
  <c r="K50" i="5" s="1"/>
  <c r="M50" i="5" s="1"/>
  <c r="L49" i="5"/>
  <c r="K49" i="5"/>
  <c r="M49" i="5" s="1"/>
  <c r="J49" i="5"/>
  <c r="D49" i="5"/>
  <c r="L48" i="5"/>
  <c r="J48" i="5"/>
  <c r="D48" i="5"/>
  <c r="K48" i="5" s="1"/>
  <c r="M48" i="5" s="1"/>
  <c r="L47" i="5"/>
  <c r="J47" i="5"/>
  <c r="D47" i="5"/>
  <c r="K47" i="5" s="1"/>
  <c r="M47" i="5" s="1"/>
  <c r="L46" i="5"/>
  <c r="J46" i="5"/>
  <c r="D46" i="5"/>
  <c r="K46" i="5" s="1"/>
  <c r="M46" i="5" s="1"/>
  <c r="L45" i="5"/>
  <c r="J45" i="5"/>
  <c r="D45" i="5"/>
  <c r="K45" i="5" s="1"/>
  <c r="M45" i="5" s="1"/>
  <c r="L44" i="5"/>
  <c r="K44" i="5"/>
  <c r="M44" i="5" s="1"/>
  <c r="J44" i="5"/>
  <c r="D44" i="5"/>
  <c r="L43" i="5"/>
  <c r="J43" i="5"/>
  <c r="D43" i="5"/>
  <c r="K43" i="5" s="1"/>
  <c r="M43" i="5" s="1"/>
  <c r="L42" i="5"/>
  <c r="J42" i="5"/>
  <c r="D42" i="5"/>
  <c r="K42" i="5" s="1"/>
  <c r="M42" i="5" s="1"/>
  <c r="L41" i="5"/>
  <c r="K41" i="5"/>
  <c r="M41" i="5" s="1"/>
  <c r="J41" i="5"/>
  <c r="D41" i="5"/>
  <c r="L40" i="5"/>
  <c r="K40" i="5"/>
  <c r="M40" i="5" s="1"/>
  <c r="J40" i="5"/>
  <c r="D40" i="5"/>
  <c r="L39" i="5"/>
  <c r="J39" i="5"/>
  <c r="D39" i="5"/>
  <c r="K39" i="5" s="1"/>
  <c r="M39" i="5" s="1"/>
  <c r="L38" i="5"/>
  <c r="J38" i="5"/>
  <c r="D38" i="5"/>
  <c r="K38" i="5" s="1"/>
  <c r="M38" i="5" s="1"/>
  <c r="L37" i="5"/>
  <c r="J37" i="5"/>
  <c r="D37" i="5"/>
  <c r="K37" i="5" s="1"/>
  <c r="M37" i="5" s="1"/>
  <c r="L36" i="5"/>
  <c r="J36" i="5"/>
  <c r="D36" i="5"/>
  <c r="K36" i="5" s="1"/>
  <c r="M36" i="5" s="1"/>
  <c r="L35" i="5"/>
  <c r="J35" i="5"/>
  <c r="D35" i="5"/>
  <c r="K35" i="5" s="1"/>
  <c r="M35" i="5" s="1"/>
  <c r="L34" i="5"/>
  <c r="J34" i="5"/>
  <c r="D34" i="5"/>
  <c r="K34" i="5" s="1"/>
  <c r="M34" i="5" s="1"/>
  <c r="L33" i="5"/>
  <c r="J33" i="5"/>
  <c r="D33" i="5"/>
  <c r="K33" i="5" s="1"/>
  <c r="M33" i="5" s="1"/>
  <c r="L32" i="5"/>
  <c r="J32" i="5"/>
  <c r="D32" i="5"/>
  <c r="K32" i="5" s="1"/>
  <c r="M32" i="5" s="1"/>
  <c r="L31" i="5"/>
  <c r="J31" i="5"/>
  <c r="D31" i="5"/>
  <c r="K31" i="5" s="1"/>
  <c r="M31" i="5" s="1"/>
  <c r="L30" i="5"/>
  <c r="J30" i="5"/>
  <c r="D30" i="5"/>
  <c r="K30" i="5" s="1"/>
  <c r="M30" i="5" s="1"/>
  <c r="L29" i="5"/>
  <c r="J29" i="5"/>
  <c r="D29" i="5"/>
  <c r="K29" i="5" s="1"/>
  <c r="M29" i="5" s="1"/>
  <c r="L28" i="5"/>
  <c r="K28" i="5"/>
  <c r="M28" i="5" s="1"/>
  <c r="J28" i="5"/>
  <c r="D28" i="5"/>
  <c r="L27" i="5"/>
  <c r="J27" i="5"/>
  <c r="D27" i="5"/>
  <c r="K27" i="5" s="1"/>
  <c r="M27" i="5" s="1"/>
  <c r="L26" i="5"/>
  <c r="J26" i="5"/>
  <c r="D26" i="5"/>
  <c r="K26" i="5" s="1"/>
  <c r="M26" i="5" s="1"/>
  <c r="L25" i="5"/>
  <c r="K25" i="5"/>
  <c r="M25" i="5" s="1"/>
  <c r="J25" i="5"/>
  <c r="D25" i="5"/>
  <c r="L24" i="5"/>
  <c r="J24" i="5"/>
  <c r="D24" i="5"/>
  <c r="K24" i="5" s="1"/>
  <c r="M24" i="5" s="1"/>
  <c r="L23" i="5"/>
  <c r="J23" i="5"/>
  <c r="D23" i="5"/>
  <c r="K23" i="5" s="1"/>
  <c r="M23" i="5" s="1"/>
  <c r="L22" i="5"/>
  <c r="J22" i="5"/>
  <c r="D22" i="5"/>
  <c r="K22" i="5" s="1"/>
  <c r="M22" i="5" s="1"/>
  <c r="L21" i="5"/>
  <c r="J21" i="5"/>
  <c r="D21" i="5"/>
  <c r="K21" i="5" s="1"/>
  <c r="M21" i="5" s="1"/>
  <c r="L20" i="5"/>
  <c r="J20" i="5"/>
  <c r="D20" i="5"/>
  <c r="K20" i="5" s="1"/>
  <c r="M20" i="5" s="1"/>
  <c r="L19" i="5"/>
  <c r="J19" i="5"/>
  <c r="D19" i="5"/>
  <c r="K19" i="5" s="1"/>
  <c r="M19" i="5" s="1"/>
  <c r="L18" i="5"/>
  <c r="J18" i="5"/>
  <c r="D18" i="5"/>
  <c r="K18" i="5" s="1"/>
  <c r="M18" i="5" s="1"/>
  <c r="L17" i="5"/>
  <c r="J17" i="5"/>
  <c r="D17" i="5"/>
  <c r="K17" i="5" s="1"/>
  <c r="M17" i="5" s="1"/>
  <c r="L16" i="5"/>
  <c r="K16" i="5"/>
  <c r="M16" i="5" s="1"/>
  <c r="J16" i="5"/>
  <c r="D16" i="5"/>
  <c r="L15" i="5"/>
  <c r="J15" i="5"/>
  <c r="D15" i="5"/>
  <c r="K15" i="5" s="1"/>
  <c r="M15" i="5" s="1"/>
  <c r="L14" i="5"/>
  <c r="J14" i="5"/>
  <c r="D14" i="5"/>
  <c r="K14" i="5" s="1"/>
  <c r="M14" i="5" s="1"/>
  <c r="L13" i="5"/>
  <c r="J13" i="5"/>
  <c r="D13" i="5"/>
  <c r="K13" i="5" s="1"/>
  <c r="M13" i="5" s="1"/>
  <c r="L12" i="5"/>
  <c r="J12" i="5"/>
  <c r="D12" i="5"/>
  <c r="K12" i="5" s="1"/>
  <c r="M12" i="5" s="1"/>
  <c r="L11" i="5"/>
  <c r="J11" i="5"/>
  <c r="D11" i="5"/>
  <c r="K11" i="5" s="1"/>
  <c r="M11" i="5" s="1"/>
  <c r="L10" i="5"/>
  <c r="J10" i="5"/>
  <c r="D10" i="5"/>
  <c r="K10" i="5" s="1"/>
  <c r="M10" i="5" s="1"/>
  <c r="L9" i="5"/>
  <c r="K9" i="5"/>
  <c r="M9" i="5" s="1"/>
  <c r="J9" i="5"/>
  <c r="D9" i="5"/>
  <c r="L8" i="5"/>
  <c r="J8" i="5"/>
  <c r="D8" i="5"/>
  <c r="D55" i="5" l="1"/>
  <c r="K55" i="5" s="1"/>
  <c r="M55" i="5" s="1"/>
  <c r="J55" i="5"/>
  <c r="K8" i="5"/>
  <c r="M8" i="5" s="1"/>
</calcChain>
</file>

<file path=xl/sharedStrings.xml><?xml version="1.0" encoding="utf-8"?>
<sst xmlns="http://schemas.openxmlformats.org/spreadsheetml/2006/main" count="74" uniqueCount="74">
  <si>
    <t>都道府県名</t>
    <rPh sb="0" eb="4">
      <t>トドウフケン</t>
    </rPh>
    <rPh sb="4" eb="5">
      <t>メイ</t>
    </rPh>
    <phoneticPr fontId="2"/>
  </si>
  <si>
    <t>全棟数</t>
    <rPh sb="0" eb="1">
      <t>ゼン</t>
    </rPh>
    <rPh sb="1" eb="2">
      <t>ムネ</t>
    </rPh>
    <rPh sb="2" eb="3">
      <t>スウ</t>
    </rPh>
    <phoneticPr fontId="2"/>
  </si>
  <si>
    <t>耐震済の棟数</t>
    <rPh sb="0" eb="2">
      <t>タイシン</t>
    </rPh>
    <rPh sb="2" eb="3">
      <t>ズ</t>
    </rPh>
    <rPh sb="4" eb="5">
      <t>ムネ</t>
    </rPh>
    <rPh sb="5" eb="6">
      <t>スウ</t>
    </rPh>
    <phoneticPr fontId="2"/>
  </si>
  <si>
    <t>耐震診断実施率</t>
    <rPh sb="0" eb="2">
      <t>タイシン</t>
    </rPh>
    <rPh sb="2" eb="4">
      <t>シンダン</t>
    </rPh>
    <rPh sb="4" eb="6">
      <t>ジッシ</t>
    </rPh>
    <rPh sb="6" eb="7">
      <t>リツ</t>
    </rPh>
    <phoneticPr fontId="2"/>
  </si>
  <si>
    <t>耐震率</t>
    <rPh sb="0" eb="2">
      <t>タイシン</t>
    </rPh>
    <rPh sb="2" eb="3">
      <t>リツ</t>
    </rPh>
    <phoneticPr fontId="2"/>
  </si>
  <si>
    <t xml:space="preserve">
S57年以降
建築の棟数</t>
    <rPh sb="4" eb="5">
      <t>ネン</t>
    </rPh>
    <rPh sb="5" eb="7">
      <t>イコウ</t>
    </rPh>
    <rPh sb="8" eb="10">
      <t>ケンチク</t>
    </rPh>
    <rPh sb="11" eb="12">
      <t>ムネ</t>
    </rPh>
    <rPh sb="12" eb="13">
      <t>スウ</t>
    </rPh>
    <phoneticPr fontId="2"/>
  </si>
  <si>
    <t xml:space="preserve">
S56年以前
建築の棟数</t>
    <rPh sb="4" eb="5">
      <t>ネン</t>
    </rPh>
    <rPh sb="5" eb="7">
      <t>イゼン</t>
    </rPh>
    <rPh sb="8" eb="10">
      <t>ケンチク</t>
    </rPh>
    <rPh sb="11" eb="12">
      <t>ムネ</t>
    </rPh>
    <rPh sb="12" eb="13">
      <t>スウ</t>
    </rPh>
    <phoneticPr fontId="2"/>
  </si>
  <si>
    <t>耐震診断実施棟数</t>
  </si>
  <si>
    <t>耐震診断未実施棟数</t>
  </si>
  <si>
    <t>改修の必要がない棟数
＊１</t>
    <rPh sb="0" eb="2">
      <t>カイシュウ</t>
    </rPh>
    <rPh sb="3" eb="5">
      <t>ヒツヨウ</t>
    </rPh>
    <rPh sb="8" eb="9">
      <t>ムネ</t>
    </rPh>
    <rPh sb="9" eb="10">
      <t>スウ</t>
    </rPh>
    <phoneticPr fontId="2"/>
  </si>
  <si>
    <t>改修済
棟数</t>
    <rPh sb="0" eb="2">
      <t>カイシュウ</t>
    </rPh>
    <rPh sb="2" eb="3">
      <t>ズ</t>
    </rPh>
    <rPh sb="4" eb="5">
      <t>ムネ</t>
    </rPh>
    <rPh sb="5" eb="6">
      <t>スウ</t>
    </rPh>
    <phoneticPr fontId="2"/>
  </si>
  <si>
    <t>未改修の棟数
＊２</t>
    <rPh sb="0" eb="3">
      <t>ミカイシュウ</t>
    </rPh>
    <rPh sb="4" eb="5">
      <t>ムネ</t>
    </rPh>
    <rPh sb="5" eb="6">
      <t>スウ</t>
    </rPh>
    <phoneticPr fontId="2"/>
  </si>
  <si>
    <t>A</t>
  </si>
  <si>
    <t>B</t>
  </si>
  <si>
    <t>X</t>
  </si>
  <si>
    <t>Y</t>
  </si>
  <si>
    <t>C</t>
  </si>
  <si>
    <t>D</t>
  </si>
  <si>
    <t>B+C+D=E</t>
  </si>
  <si>
    <t>Y/X</t>
  </si>
  <si>
    <t>E/A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</si>
  <si>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</si>
  <si>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</si>
  <si>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</si>
  <si>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</si>
  <si>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</si>
  <si>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</si>
  <si>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</si>
  <si>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</si>
  <si>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</si>
  <si>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</si>
  <si>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</si>
  <si>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</si>
  <si>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</si>
  <si>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</si>
  <si>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</si>
  <si>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</si>
  <si>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</si>
  <si>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</si>
  <si>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</si>
  <si>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</si>
  <si>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</si>
  <si>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</si>
  <si>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</si>
  <si>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</si>
  <si>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</si>
  <si>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</si>
  <si>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</si>
  <si>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</si>
  <si>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</si>
  <si>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</si>
  <si>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</si>
  <si>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</si>
  <si>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</si>
  <si>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</si>
  <si>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</si>
  <si>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</si>
  <si>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</si>
  <si>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</si>
  <si>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</si>
  <si>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</si>
  <si>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</si>
  <si>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</si>
  <si>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</si>
  <si>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</si>
  <si>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</si>
  <si>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</si>
  <si>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</si>
  <si>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合　計</t>
    <rPh sb="0" eb="1">
      <t>ゴウ</t>
    </rPh>
    <rPh sb="2" eb="3">
      <t>ケイ</t>
    </rPh>
    <phoneticPr fontId="2"/>
  </si>
  <si>
    <t>附属資料4-2　防災拠点となる公共施設等の耐震化の状況（都道府県別）</t>
    <phoneticPr fontId="2"/>
  </si>
  <si>
    <t>（平成28年度末）</t>
    <rPh sb="1" eb="3">
      <t>ヘイセイ</t>
    </rPh>
    <rPh sb="5" eb="8">
      <t>ネンドマツ</t>
    </rPh>
    <phoneticPr fontId="2"/>
  </si>
  <si>
    <t>＊１　昭和56年５月31日以前の建築確認を得て建築された建築物のうち、耐震診断の結果「耐震性能を有する」と診断された建築物</t>
    <phoneticPr fontId="2"/>
  </si>
  <si>
    <t>　　　未改修の建築物</t>
    <phoneticPr fontId="2"/>
  </si>
  <si>
    <t>＊２　昭和56年５月31日以前の建築確認を得て建築された建築物のうち、耐震診断の結果「耐震性能を有しない」と診断されたが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</si>
</sst>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_);[Red]\(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AC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Fill="1" applyBorder="1" applyAlignment="1">
      <alignment horizontal="center"/>
    </xf>
    <xf numFmtId="38" fontId="1" fillId="0" borderId="0" xfId="3" applyFont="1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3" fontId="3" fillId="0" borderId="0" xfId="0" applyNumberFormat="1" applyFont="1" applyFill="1"/>
    <xf numFmtId="0" fontId="3" fillId="0" borderId="0" xfId="0" applyFont="1" applyFill="1"/>
    <xf numFmtId="176" fontId="1" fillId="0" borderId="0" xfId="1" applyNumberFormat="1" applyFont="1" applyFill="1" applyBorder="1"/>
    <xf numFmtId="38" fontId="1" fillId="0" borderId="0" xfId="0" applyNumberFormat="1" applyFont="1" applyFill="1" applyBorder="1"/>
    <xf numFmtId="177" fontId="1" fillId="0" borderId="0" xfId="1" applyNumberFormat="1" applyFont="1" applyFill="1" applyBorder="1"/>
    <xf numFmtId="38" fontId="3" fillId="0" borderId="0" xfId="0" applyNumberFormat="1" applyFont="1" applyFill="1"/>
    <xf numFmtId="0" fontId="0" fillId="3" borderId="3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4" xfId="0" applyFill="1" applyBorder="1" applyAlignment="1">
      <alignment horizontal="center" vertical="center" wrapText="1"/>
    </xf>
    <xf numFmtId="38" fontId="5" fillId="0" borderId="5" xfId="3" applyFont="1" applyFill="1" applyBorder="1" applyAlignment="1">
      <alignment vertical="center"/>
    </xf>
    <xf numFmtId="176" fontId="5" fillId="0" borderId="5" xfId="3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right" vertical="center"/>
    </xf>
    <xf numFmtId="0" fontId="0" fillId="3" borderId="8" xfId="0" applyFill="1" applyBorder="1" applyAlignment="1">
      <alignment vertical="center" wrapText="1"/>
    </xf>
    <xf numFmtId="176" fontId="5" fillId="0" borderId="5" xfId="0" applyNumberFormat="1" applyFont="1" applyFill="1" applyBorder="1" applyAlignment="1">
      <alignment horizontal="right" vertical="center"/>
    </xf>
    <xf numFmtId="38" fontId="5" fillId="0" borderId="9" xfId="3" applyFont="1" applyFill="1" applyBorder="1" applyAlignment="1">
      <alignment vertical="center"/>
    </xf>
    <xf numFmtId="176" fontId="5" fillId="0" borderId="9" xfId="3" applyNumberFormat="1" applyFont="1" applyFill="1" applyBorder="1" applyAlignment="1">
      <alignment vertical="center"/>
    </xf>
    <xf numFmtId="176" fontId="5" fillId="0" borderId="9" xfId="0" applyNumberFormat="1" applyFont="1" applyFill="1" applyBorder="1" applyAlignment="1">
      <alignment horizontal="right" vertical="center"/>
    </xf>
    <xf numFmtId="0" fontId="0" fillId="3" borderId="10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38" fontId="5" fillId="0" borderId="10" xfId="3" applyFont="1" applyFill="1" applyBorder="1" applyAlignment="1">
      <alignment vertical="center"/>
    </xf>
    <xf numFmtId="38" fontId="5" fillId="0" borderId="1" xfId="3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/>
    </xf>
    <xf numFmtId="38" fontId="5" fillId="0" borderId="11" xfId="3" applyFont="1" applyFill="1" applyBorder="1" applyAlignment="1">
      <alignment vertical="center"/>
    </xf>
    <xf numFmtId="38" fontId="5" fillId="0" borderId="4" xfId="3" applyFont="1" applyFill="1" applyBorder="1" applyAlignment="1">
      <alignment vertical="center"/>
    </xf>
    <xf numFmtId="176" fontId="5" fillId="0" borderId="4" xfId="3" applyNumberFormat="1" applyFont="1" applyFill="1" applyBorder="1" applyAlignment="1">
      <alignment vertical="center"/>
    </xf>
    <xf numFmtId="176" fontId="5" fillId="0" borderId="4" xfId="0" applyNumberFormat="1" applyFont="1" applyFill="1" applyBorder="1" applyAlignment="1">
      <alignment horizontal="right" vertical="center"/>
    </xf>
    <xf numFmtId="38" fontId="5" fillId="2" borderId="1" xfId="0" applyNumberFormat="1" applyFont="1" applyFill="1" applyBorder="1"/>
    <xf numFmtId="38" fontId="5" fillId="2" borderId="5" xfId="0" applyNumberFormat="1" applyFont="1" applyFill="1" applyBorder="1"/>
    <xf numFmtId="38" fontId="5" fillId="2" borderId="12" xfId="0" applyNumberFormat="1" applyFont="1" applyFill="1" applyBorder="1"/>
    <xf numFmtId="176" fontId="5" fillId="2" borderId="5" xfId="3" applyNumberFormat="1" applyFont="1" applyFill="1" applyBorder="1" applyAlignment="1">
      <alignment vertical="center"/>
    </xf>
    <xf numFmtId="176" fontId="5" fillId="2" borderId="5" xfId="1" applyNumberFormat="1" applyFont="1" applyFill="1" applyBorder="1"/>
    <xf numFmtId="0" fontId="3" fillId="3" borderId="4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7" fillId="0" borderId="0" xfId="0" applyFont="1" applyFill="1"/>
    <xf numFmtId="0" fontId="6" fillId="0" borderId="0" xfId="0" applyFont="1" applyFill="1" applyAlignment="1">
      <alignment horizontal="right"/>
    </xf>
    <xf numFmtId="0" fontId="8" fillId="0" borderId="0" xfId="0" applyFont="1" applyFill="1" applyBorder="1" applyAlignment="1">
      <alignment horizontal="left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2" borderId="1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top" wrapText="1"/>
    </xf>
    <xf numFmtId="0" fontId="0" fillId="3" borderId="6" xfId="0" applyFont="1" applyFill="1" applyBorder="1" applyAlignment="1">
      <alignment horizontal="center" vertical="top" wrapText="1"/>
    </xf>
    <xf numFmtId="0" fontId="0" fillId="3" borderId="2" xfId="0" applyFont="1" applyFill="1" applyBorder="1" applyAlignment="1">
      <alignment horizontal="center" vertical="top" wrapText="1"/>
    </xf>
    <xf numFmtId="0" fontId="0" fillId="3" borderId="7" xfId="0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</cellXfs>
  <cellStyles count="4">
    <cellStyle name="パーセント" xfId="1" builtinId="5"/>
    <cellStyle name="パーセント 2" xfId="2"/>
    <cellStyle name="桁区切り" xfId="3" builtinId="6"/>
    <cellStyle name="標準" xfId="0" builtinId="0"/>
  </cellStyles>
  <dxfs count="0"/>
  <tableStyles count="0" defaultTableStyle="TableStyleMedium9" defaultPivotStyle="PivotStyleLight16"/>
  <colors>
    <mruColors>
      <color rgb="FFFFFAC2"/>
      <color rgb="FFCCFFCC"/>
      <color rgb="FFCCFF99"/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58"/>
  <sheetViews>
    <sheetView tabSelected="1" zoomScaleNormal="100" zoomScaleSheetLayoutView="100" workbookViewId="0"/>
  </sheetViews>
  <sheetFormatPr defaultColWidth="8.875" defaultRowHeight="13.5" x14ac:dyDescent="0.15"/>
  <cols>
    <col min="1" max="1" width="3.75" style="3" customWidth="1"/>
    <col min="2" max="2" width="10" style="3" customWidth="1"/>
    <col min="3" max="3" width="8.125" style="3" customWidth="1"/>
    <col min="4" max="4" width="10.375" style="3" customWidth="1"/>
    <col min="5" max="5" width="10.5" style="3" customWidth="1"/>
    <col min="6" max="9" width="8.125" style="3" customWidth="1"/>
    <col min="10" max="10" width="9.875" style="3" customWidth="1"/>
    <col min="11" max="13" width="8.125" style="3" customWidth="1"/>
    <col min="14" max="14" width="12.75" style="3" customWidth="1"/>
    <col min="15" max="16384" width="8.875" style="3"/>
  </cols>
  <sheetData>
    <row r="1" spans="1:17" ht="14.25" x14ac:dyDescent="0.15">
      <c r="A1" s="51" t="s">
        <v>69</v>
      </c>
      <c r="M1" s="4"/>
    </row>
    <row r="2" spans="1:17" x14ac:dyDescent="0.15">
      <c r="M2" s="52" t="s">
        <v>70</v>
      </c>
    </row>
    <row r="3" spans="1:17" s="5" customFormat="1" ht="9.75" customHeight="1" x14ac:dyDescent="0.15">
      <c r="A3" s="31"/>
      <c r="B3" s="56" t="s">
        <v>0</v>
      </c>
      <c r="C3" s="61" t="s">
        <v>1</v>
      </c>
      <c r="D3" s="12"/>
      <c r="E3" s="12"/>
      <c r="F3" s="20"/>
      <c r="G3" s="20"/>
      <c r="H3" s="20"/>
      <c r="I3" s="20"/>
      <c r="J3" s="13"/>
      <c r="K3" s="54" t="s">
        <v>2</v>
      </c>
      <c r="L3" s="54" t="s">
        <v>3</v>
      </c>
      <c r="M3" s="54" t="s">
        <v>4</v>
      </c>
      <c r="N3" s="18"/>
    </row>
    <row r="4" spans="1:17" s="5" customFormat="1" ht="9.75" customHeight="1" x14ac:dyDescent="0.15">
      <c r="A4" s="32"/>
      <c r="B4" s="57"/>
      <c r="C4" s="62"/>
      <c r="D4" s="63" t="s">
        <v>5</v>
      </c>
      <c r="E4" s="65" t="s">
        <v>6</v>
      </c>
      <c r="F4" s="12"/>
      <c r="G4" s="12"/>
      <c r="H4" s="12"/>
      <c r="I4" s="12"/>
      <c r="J4" s="13"/>
      <c r="K4" s="55"/>
      <c r="L4" s="55"/>
      <c r="M4" s="55"/>
      <c r="N4" s="18"/>
    </row>
    <row r="5" spans="1:17" s="5" customFormat="1" ht="9.75" customHeight="1" x14ac:dyDescent="0.15">
      <c r="A5" s="32"/>
      <c r="B5" s="57"/>
      <c r="C5" s="62"/>
      <c r="D5" s="64"/>
      <c r="E5" s="66"/>
      <c r="F5" s="67" t="s">
        <v>7</v>
      </c>
      <c r="G5" s="14"/>
      <c r="H5" s="14"/>
      <c r="I5" s="14"/>
      <c r="J5" s="54" t="s">
        <v>8</v>
      </c>
      <c r="K5" s="55"/>
      <c r="L5" s="55"/>
      <c r="M5" s="55"/>
      <c r="N5" s="18"/>
    </row>
    <row r="6" spans="1:17" s="5" customFormat="1" ht="59.25" customHeight="1" x14ac:dyDescent="0.15">
      <c r="A6" s="32"/>
      <c r="B6" s="57"/>
      <c r="C6" s="62"/>
      <c r="D6" s="64"/>
      <c r="E6" s="66"/>
      <c r="F6" s="68"/>
      <c r="G6" s="49" t="s">
        <v>9</v>
      </c>
      <c r="H6" s="15" t="s">
        <v>10</v>
      </c>
      <c r="I6" s="50" t="s">
        <v>11</v>
      </c>
      <c r="J6" s="55"/>
      <c r="K6" s="55"/>
      <c r="L6" s="55"/>
      <c r="M6" s="55"/>
      <c r="N6" s="18"/>
    </row>
    <row r="7" spans="1:17" s="5" customFormat="1" ht="15.75" customHeight="1" x14ac:dyDescent="0.15">
      <c r="A7" s="33"/>
      <c r="B7" s="58"/>
      <c r="C7" s="26" t="s">
        <v>12</v>
      </c>
      <c r="D7" s="25" t="s">
        <v>13</v>
      </c>
      <c r="E7" s="26" t="s">
        <v>14</v>
      </c>
      <c r="F7" s="27" t="s">
        <v>15</v>
      </c>
      <c r="G7" s="25" t="s">
        <v>16</v>
      </c>
      <c r="H7" s="25" t="s">
        <v>17</v>
      </c>
      <c r="I7" s="27"/>
      <c r="J7" s="25"/>
      <c r="K7" s="28" t="s">
        <v>18</v>
      </c>
      <c r="L7" s="27" t="s">
        <v>19</v>
      </c>
      <c r="M7" s="27" t="s">
        <v>20</v>
      </c>
      <c r="N7" s="18"/>
    </row>
    <row r="8" spans="1:17" s="7" customFormat="1" ht="15" customHeight="1" x14ac:dyDescent="0.15">
      <c r="A8" s="34">
        <v>1</v>
      </c>
      <c r="B8" s="34" t="s">
        <v>21</v>
      </c>
      <c r="C8" s="29">
        <v>9478</v>
      </c>
      <c r="D8" s="22">
        <f>C8-E8</f>
        <v>5411</v>
      </c>
      <c r="E8" s="22">
        <v>4067</v>
      </c>
      <c r="F8" s="22">
        <v>3183</v>
      </c>
      <c r="G8" s="22">
        <v>918</v>
      </c>
      <c r="H8" s="22">
        <v>1735</v>
      </c>
      <c r="I8" s="22">
        <v>530</v>
      </c>
      <c r="J8" s="22">
        <f t="shared" ref="J8:J54" si="0">E8-F8</f>
        <v>884</v>
      </c>
      <c r="K8" s="22">
        <f>D8+G8+H8</f>
        <v>8064</v>
      </c>
      <c r="L8" s="23">
        <f>IF(E8=0,0,F8/E8)</f>
        <v>0.78264076715023356</v>
      </c>
      <c r="M8" s="24">
        <f>IF(C8=0,0,K8/C8)</f>
        <v>0.85081240768094535</v>
      </c>
      <c r="N8" s="19"/>
      <c r="O8" s="6"/>
      <c r="P8" s="11"/>
      <c r="Q8" s="11"/>
    </row>
    <row r="9" spans="1:17" ht="15" customHeight="1" x14ac:dyDescent="0.15">
      <c r="A9" s="35">
        <v>2</v>
      </c>
      <c r="B9" s="36" t="s">
        <v>22</v>
      </c>
      <c r="C9" s="30">
        <v>2518</v>
      </c>
      <c r="D9" s="16">
        <f t="shared" ref="D9:D54" si="1">C9-E9</f>
        <v>1395</v>
      </c>
      <c r="E9" s="16">
        <v>1123</v>
      </c>
      <c r="F9" s="16">
        <v>951</v>
      </c>
      <c r="G9" s="16">
        <v>379</v>
      </c>
      <c r="H9" s="16">
        <v>507</v>
      </c>
      <c r="I9" s="16">
        <v>65</v>
      </c>
      <c r="J9" s="16">
        <f t="shared" si="0"/>
        <v>172</v>
      </c>
      <c r="K9" s="16">
        <f t="shared" ref="K9:K54" si="2">D9+G9+H9</f>
        <v>2281</v>
      </c>
      <c r="L9" s="17">
        <f t="shared" ref="L9:L54" si="3">IF(E9=0,0,F9/E9)</f>
        <v>0.84683882457702586</v>
      </c>
      <c r="M9" s="21">
        <f t="shared" ref="M9:M54" si="4">IF(C9=0,0,K9/C9)</f>
        <v>0.90587768069896746</v>
      </c>
      <c r="N9" s="19"/>
      <c r="O9" s="6"/>
      <c r="P9" s="11"/>
      <c r="Q9" s="11"/>
    </row>
    <row r="10" spans="1:17" ht="15" customHeight="1" x14ac:dyDescent="0.15">
      <c r="A10" s="35">
        <v>3</v>
      </c>
      <c r="B10" s="36" t="s">
        <v>23</v>
      </c>
      <c r="C10" s="30">
        <v>2342</v>
      </c>
      <c r="D10" s="16">
        <f t="shared" si="1"/>
        <v>1445</v>
      </c>
      <c r="E10" s="16">
        <v>897</v>
      </c>
      <c r="F10" s="16">
        <v>718</v>
      </c>
      <c r="G10" s="16">
        <v>324</v>
      </c>
      <c r="H10" s="16">
        <v>310</v>
      </c>
      <c r="I10" s="16">
        <v>84</v>
      </c>
      <c r="J10" s="16">
        <f t="shared" si="0"/>
        <v>179</v>
      </c>
      <c r="K10" s="16">
        <f t="shared" si="2"/>
        <v>2079</v>
      </c>
      <c r="L10" s="17">
        <f t="shared" si="3"/>
        <v>0.80044593088071347</v>
      </c>
      <c r="M10" s="21">
        <f t="shared" si="4"/>
        <v>0.8877028181041845</v>
      </c>
      <c r="N10" s="19"/>
      <c r="O10" s="6"/>
      <c r="P10" s="11"/>
      <c r="Q10" s="11"/>
    </row>
    <row r="11" spans="1:17" ht="15" customHeight="1" x14ac:dyDescent="0.15">
      <c r="A11" s="35">
        <v>4</v>
      </c>
      <c r="B11" s="36" t="s">
        <v>24</v>
      </c>
      <c r="C11" s="30">
        <v>2813</v>
      </c>
      <c r="D11" s="16">
        <f t="shared" si="1"/>
        <v>1676</v>
      </c>
      <c r="E11" s="16">
        <v>1137</v>
      </c>
      <c r="F11" s="16">
        <v>1081</v>
      </c>
      <c r="G11" s="16">
        <v>419</v>
      </c>
      <c r="H11" s="16">
        <v>628</v>
      </c>
      <c r="I11" s="16">
        <v>34</v>
      </c>
      <c r="J11" s="16">
        <f t="shared" si="0"/>
        <v>56</v>
      </c>
      <c r="K11" s="16">
        <f t="shared" si="2"/>
        <v>2723</v>
      </c>
      <c r="L11" s="17">
        <f t="shared" si="3"/>
        <v>0.95074758135444148</v>
      </c>
      <c r="M11" s="21">
        <f t="shared" si="4"/>
        <v>0.96800568787771057</v>
      </c>
      <c r="N11" s="19"/>
      <c r="O11" s="6"/>
      <c r="P11" s="11"/>
      <c r="Q11" s="11"/>
    </row>
    <row r="12" spans="1:17" s="7" customFormat="1" ht="15" customHeight="1" x14ac:dyDescent="0.15">
      <c r="A12" s="35">
        <v>5</v>
      </c>
      <c r="B12" s="37" t="s">
        <v>25</v>
      </c>
      <c r="C12" s="30">
        <v>2289</v>
      </c>
      <c r="D12" s="16">
        <f t="shared" si="1"/>
        <v>1366</v>
      </c>
      <c r="E12" s="16">
        <v>923</v>
      </c>
      <c r="F12" s="16">
        <v>729</v>
      </c>
      <c r="G12" s="16">
        <v>189</v>
      </c>
      <c r="H12" s="16">
        <v>508</v>
      </c>
      <c r="I12" s="16">
        <v>32</v>
      </c>
      <c r="J12" s="16">
        <f t="shared" si="0"/>
        <v>194</v>
      </c>
      <c r="K12" s="16">
        <f t="shared" si="2"/>
        <v>2063</v>
      </c>
      <c r="L12" s="17">
        <f t="shared" si="3"/>
        <v>0.78981581798483202</v>
      </c>
      <c r="M12" s="21">
        <f t="shared" si="4"/>
        <v>0.90126692878986459</v>
      </c>
      <c r="N12" s="19"/>
      <c r="O12" s="6"/>
      <c r="P12" s="11"/>
      <c r="Q12" s="11"/>
    </row>
    <row r="13" spans="1:17" ht="15" customHeight="1" x14ac:dyDescent="0.15">
      <c r="A13" s="35">
        <v>6</v>
      </c>
      <c r="B13" s="36" t="s">
        <v>26</v>
      </c>
      <c r="C13" s="30">
        <v>1701</v>
      </c>
      <c r="D13" s="16">
        <f t="shared" si="1"/>
        <v>1130</v>
      </c>
      <c r="E13" s="16">
        <v>571</v>
      </c>
      <c r="F13" s="16">
        <v>473</v>
      </c>
      <c r="G13" s="16">
        <v>110</v>
      </c>
      <c r="H13" s="16">
        <v>287</v>
      </c>
      <c r="I13" s="16">
        <v>76</v>
      </c>
      <c r="J13" s="16">
        <f t="shared" si="0"/>
        <v>98</v>
      </c>
      <c r="K13" s="16">
        <f t="shared" si="2"/>
        <v>1527</v>
      </c>
      <c r="L13" s="17">
        <f t="shared" si="3"/>
        <v>0.82837127845884417</v>
      </c>
      <c r="M13" s="21">
        <f t="shared" si="4"/>
        <v>0.89770723104056438</v>
      </c>
      <c r="N13" s="19"/>
      <c r="O13" s="6"/>
      <c r="P13" s="11"/>
      <c r="Q13" s="11"/>
    </row>
    <row r="14" spans="1:17" ht="15" customHeight="1" x14ac:dyDescent="0.15">
      <c r="A14" s="35">
        <v>7</v>
      </c>
      <c r="B14" s="36" t="s">
        <v>27</v>
      </c>
      <c r="C14" s="30">
        <v>3924</v>
      </c>
      <c r="D14" s="16">
        <f t="shared" si="1"/>
        <v>2227</v>
      </c>
      <c r="E14" s="16">
        <v>1697</v>
      </c>
      <c r="F14" s="16">
        <v>1414</v>
      </c>
      <c r="G14" s="16">
        <v>371</v>
      </c>
      <c r="H14" s="16">
        <v>759</v>
      </c>
      <c r="I14" s="16">
        <v>284</v>
      </c>
      <c r="J14" s="16">
        <f t="shared" si="0"/>
        <v>283</v>
      </c>
      <c r="K14" s="16">
        <f t="shared" si="2"/>
        <v>3357</v>
      </c>
      <c r="L14" s="17">
        <f t="shared" si="3"/>
        <v>0.83323512080141426</v>
      </c>
      <c r="M14" s="21">
        <f t="shared" si="4"/>
        <v>0.85550458715596334</v>
      </c>
      <c r="N14" s="19"/>
      <c r="O14" s="6"/>
      <c r="P14" s="11"/>
      <c r="Q14" s="11"/>
    </row>
    <row r="15" spans="1:17" ht="15" customHeight="1" x14ac:dyDescent="0.15">
      <c r="A15" s="35">
        <v>8</v>
      </c>
      <c r="B15" s="36" t="s">
        <v>28</v>
      </c>
      <c r="C15" s="30">
        <v>4634</v>
      </c>
      <c r="D15" s="16">
        <f t="shared" si="1"/>
        <v>2457</v>
      </c>
      <c r="E15" s="16">
        <v>2177</v>
      </c>
      <c r="F15" s="16">
        <v>1982</v>
      </c>
      <c r="G15" s="16">
        <v>644</v>
      </c>
      <c r="H15" s="16">
        <v>1150</v>
      </c>
      <c r="I15" s="16">
        <v>188</v>
      </c>
      <c r="J15" s="16">
        <f t="shared" si="0"/>
        <v>195</v>
      </c>
      <c r="K15" s="16">
        <f t="shared" si="2"/>
        <v>4251</v>
      </c>
      <c r="L15" s="17">
        <f t="shared" si="3"/>
        <v>0.9104271933853928</v>
      </c>
      <c r="M15" s="21">
        <f t="shared" si="4"/>
        <v>0.91735002157962886</v>
      </c>
      <c r="N15" s="19"/>
      <c r="O15" s="6"/>
      <c r="P15" s="11"/>
      <c r="Q15" s="11"/>
    </row>
    <row r="16" spans="1:17" ht="15" customHeight="1" x14ac:dyDescent="0.15">
      <c r="A16" s="35">
        <v>9</v>
      </c>
      <c r="B16" s="36" t="s">
        <v>29</v>
      </c>
      <c r="C16" s="30">
        <v>1989</v>
      </c>
      <c r="D16" s="16">
        <f t="shared" si="1"/>
        <v>1058</v>
      </c>
      <c r="E16" s="16">
        <v>931</v>
      </c>
      <c r="F16" s="16">
        <v>797</v>
      </c>
      <c r="G16" s="16">
        <v>144</v>
      </c>
      <c r="H16" s="16">
        <v>585</v>
      </c>
      <c r="I16" s="16">
        <v>68</v>
      </c>
      <c r="J16" s="16">
        <f t="shared" si="0"/>
        <v>134</v>
      </c>
      <c r="K16" s="16">
        <f t="shared" si="2"/>
        <v>1787</v>
      </c>
      <c r="L16" s="17">
        <f t="shared" si="3"/>
        <v>0.85606874328678839</v>
      </c>
      <c r="M16" s="21">
        <f t="shared" si="4"/>
        <v>0.89844142785319259</v>
      </c>
      <c r="N16" s="19"/>
      <c r="O16" s="6"/>
      <c r="P16" s="11"/>
      <c r="Q16" s="11"/>
    </row>
    <row r="17" spans="1:17" ht="15" customHeight="1" x14ac:dyDescent="0.15">
      <c r="A17" s="35">
        <v>10</v>
      </c>
      <c r="B17" s="36" t="s">
        <v>30</v>
      </c>
      <c r="C17" s="30">
        <v>3051</v>
      </c>
      <c r="D17" s="16">
        <f t="shared" si="1"/>
        <v>1713</v>
      </c>
      <c r="E17" s="16">
        <v>1338</v>
      </c>
      <c r="F17" s="16">
        <v>1214</v>
      </c>
      <c r="G17" s="16">
        <v>366</v>
      </c>
      <c r="H17" s="16">
        <v>753</v>
      </c>
      <c r="I17" s="16">
        <v>95</v>
      </c>
      <c r="J17" s="16">
        <f t="shared" si="0"/>
        <v>124</v>
      </c>
      <c r="K17" s="16">
        <f t="shared" si="2"/>
        <v>2832</v>
      </c>
      <c r="L17" s="17">
        <f t="shared" si="3"/>
        <v>0.90732436472346789</v>
      </c>
      <c r="M17" s="21">
        <f t="shared" si="4"/>
        <v>0.928220255653884</v>
      </c>
      <c r="N17" s="19"/>
      <c r="O17" s="6"/>
      <c r="P17" s="11"/>
      <c r="Q17" s="11"/>
    </row>
    <row r="18" spans="1:17" ht="15" customHeight="1" x14ac:dyDescent="0.15">
      <c r="A18" s="35">
        <v>11</v>
      </c>
      <c r="B18" s="36" t="s">
        <v>31</v>
      </c>
      <c r="C18" s="30">
        <v>6869</v>
      </c>
      <c r="D18" s="16">
        <f t="shared" si="1"/>
        <v>2979</v>
      </c>
      <c r="E18" s="16">
        <v>3890</v>
      </c>
      <c r="F18" s="16">
        <v>3711</v>
      </c>
      <c r="G18" s="16">
        <v>648</v>
      </c>
      <c r="H18" s="16">
        <v>2878</v>
      </c>
      <c r="I18" s="16">
        <v>185</v>
      </c>
      <c r="J18" s="16">
        <f t="shared" si="0"/>
        <v>179</v>
      </c>
      <c r="K18" s="16">
        <f t="shared" si="2"/>
        <v>6505</v>
      </c>
      <c r="L18" s="17">
        <f t="shared" si="3"/>
        <v>0.95398457583547558</v>
      </c>
      <c r="M18" s="21">
        <f t="shared" si="4"/>
        <v>0.94700829815111365</v>
      </c>
      <c r="N18" s="19"/>
      <c r="O18" s="6"/>
      <c r="P18" s="11"/>
      <c r="Q18" s="11"/>
    </row>
    <row r="19" spans="1:17" ht="15" customHeight="1" x14ac:dyDescent="0.15">
      <c r="A19" s="35">
        <v>12</v>
      </c>
      <c r="B19" s="36" t="s">
        <v>32</v>
      </c>
      <c r="C19" s="30">
        <v>7464</v>
      </c>
      <c r="D19" s="16">
        <f t="shared" si="1"/>
        <v>3455</v>
      </c>
      <c r="E19" s="16">
        <v>4009</v>
      </c>
      <c r="F19" s="16">
        <v>3796</v>
      </c>
      <c r="G19" s="16">
        <v>1285</v>
      </c>
      <c r="H19" s="16">
        <v>2309</v>
      </c>
      <c r="I19" s="16">
        <v>202</v>
      </c>
      <c r="J19" s="16">
        <f t="shared" si="0"/>
        <v>213</v>
      </c>
      <c r="K19" s="16">
        <f t="shared" si="2"/>
        <v>7049</v>
      </c>
      <c r="L19" s="17">
        <f t="shared" si="3"/>
        <v>0.94686954352706409</v>
      </c>
      <c r="M19" s="21">
        <f t="shared" si="4"/>
        <v>0.94439978563772775</v>
      </c>
      <c r="N19" s="19"/>
      <c r="O19" s="6"/>
      <c r="P19" s="11"/>
      <c r="Q19" s="11"/>
    </row>
    <row r="20" spans="1:17" ht="15" customHeight="1" x14ac:dyDescent="0.15">
      <c r="A20" s="35">
        <v>13</v>
      </c>
      <c r="B20" s="36" t="s">
        <v>33</v>
      </c>
      <c r="C20" s="30">
        <v>10683</v>
      </c>
      <c r="D20" s="16">
        <f t="shared" si="1"/>
        <v>4109</v>
      </c>
      <c r="E20" s="16">
        <v>6574</v>
      </c>
      <c r="F20" s="16">
        <v>6510</v>
      </c>
      <c r="G20" s="16">
        <v>2373</v>
      </c>
      <c r="H20" s="16">
        <v>4072</v>
      </c>
      <c r="I20" s="16">
        <v>65</v>
      </c>
      <c r="J20" s="16">
        <f t="shared" si="0"/>
        <v>64</v>
      </c>
      <c r="K20" s="16">
        <f t="shared" si="2"/>
        <v>10554</v>
      </c>
      <c r="L20" s="17">
        <f t="shared" si="3"/>
        <v>0.99026467903863702</v>
      </c>
      <c r="M20" s="21">
        <f t="shared" si="4"/>
        <v>0.98792474024150523</v>
      </c>
      <c r="N20" s="19"/>
      <c r="O20" s="6"/>
      <c r="P20" s="11"/>
      <c r="Q20" s="11"/>
    </row>
    <row r="21" spans="1:17" ht="15" customHeight="1" x14ac:dyDescent="0.15">
      <c r="A21" s="35">
        <v>14</v>
      </c>
      <c r="B21" s="36" t="s">
        <v>34</v>
      </c>
      <c r="C21" s="30">
        <v>7853</v>
      </c>
      <c r="D21" s="16">
        <f t="shared" si="1"/>
        <v>3684</v>
      </c>
      <c r="E21" s="16">
        <v>4169</v>
      </c>
      <c r="F21" s="16">
        <v>3990</v>
      </c>
      <c r="G21" s="16">
        <v>1518</v>
      </c>
      <c r="H21" s="16">
        <v>2336</v>
      </c>
      <c r="I21" s="16">
        <v>136</v>
      </c>
      <c r="J21" s="16">
        <f t="shared" si="0"/>
        <v>179</v>
      </c>
      <c r="K21" s="16">
        <f t="shared" si="2"/>
        <v>7538</v>
      </c>
      <c r="L21" s="17">
        <f t="shared" si="3"/>
        <v>0.95706404413528423</v>
      </c>
      <c r="M21" s="21">
        <f t="shared" si="4"/>
        <v>0.9598879409143003</v>
      </c>
      <c r="N21" s="19"/>
      <c r="O21" s="6"/>
      <c r="P21" s="11"/>
      <c r="Q21" s="11"/>
    </row>
    <row r="22" spans="1:17" ht="15" customHeight="1" x14ac:dyDescent="0.15">
      <c r="A22" s="35">
        <v>15</v>
      </c>
      <c r="B22" s="36" t="s">
        <v>35</v>
      </c>
      <c r="C22" s="30">
        <v>5009</v>
      </c>
      <c r="D22" s="16">
        <f t="shared" si="1"/>
        <v>2892</v>
      </c>
      <c r="E22" s="16">
        <v>2117</v>
      </c>
      <c r="F22" s="16">
        <v>1808</v>
      </c>
      <c r="G22" s="16">
        <v>463</v>
      </c>
      <c r="H22" s="16">
        <v>1222</v>
      </c>
      <c r="I22" s="16">
        <v>123</v>
      </c>
      <c r="J22" s="16">
        <f t="shared" si="0"/>
        <v>309</v>
      </c>
      <c r="K22" s="16">
        <f t="shared" si="2"/>
        <v>4577</v>
      </c>
      <c r="L22" s="17">
        <f t="shared" si="3"/>
        <v>0.85403873405762876</v>
      </c>
      <c r="M22" s="21">
        <f t="shared" si="4"/>
        <v>0.91375524056697943</v>
      </c>
      <c r="N22" s="19"/>
      <c r="O22" s="6"/>
      <c r="P22" s="11"/>
      <c r="Q22" s="11"/>
    </row>
    <row r="23" spans="1:17" ht="15" customHeight="1" x14ac:dyDescent="0.15">
      <c r="A23" s="35">
        <v>16</v>
      </c>
      <c r="B23" s="36" t="s">
        <v>36</v>
      </c>
      <c r="C23" s="30">
        <v>2445</v>
      </c>
      <c r="D23" s="16">
        <f t="shared" si="1"/>
        <v>1475</v>
      </c>
      <c r="E23" s="16">
        <v>970</v>
      </c>
      <c r="F23" s="16">
        <v>867</v>
      </c>
      <c r="G23" s="16">
        <v>301</v>
      </c>
      <c r="H23" s="16">
        <v>410</v>
      </c>
      <c r="I23" s="16">
        <v>156</v>
      </c>
      <c r="J23" s="16">
        <f t="shared" si="0"/>
        <v>103</v>
      </c>
      <c r="K23" s="16">
        <f t="shared" si="2"/>
        <v>2186</v>
      </c>
      <c r="L23" s="17">
        <f t="shared" si="3"/>
        <v>0.89381443298969077</v>
      </c>
      <c r="M23" s="21">
        <f t="shared" si="4"/>
        <v>0.89406952965235176</v>
      </c>
      <c r="N23" s="19"/>
      <c r="O23" s="6"/>
      <c r="P23" s="11"/>
      <c r="Q23" s="11"/>
    </row>
    <row r="24" spans="1:17" ht="15" customHeight="1" x14ac:dyDescent="0.15">
      <c r="A24" s="35">
        <v>17</v>
      </c>
      <c r="B24" s="36" t="s">
        <v>37</v>
      </c>
      <c r="C24" s="30">
        <v>2795</v>
      </c>
      <c r="D24" s="16">
        <f t="shared" si="1"/>
        <v>1590</v>
      </c>
      <c r="E24" s="16">
        <v>1205</v>
      </c>
      <c r="F24" s="16">
        <v>1118</v>
      </c>
      <c r="G24" s="16">
        <v>253</v>
      </c>
      <c r="H24" s="16">
        <v>752</v>
      </c>
      <c r="I24" s="16">
        <v>113</v>
      </c>
      <c r="J24" s="16">
        <f t="shared" si="0"/>
        <v>87</v>
      </c>
      <c r="K24" s="16">
        <f t="shared" si="2"/>
        <v>2595</v>
      </c>
      <c r="L24" s="17">
        <f t="shared" si="3"/>
        <v>0.92780082987551871</v>
      </c>
      <c r="M24" s="21">
        <f t="shared" si="4"/>
        <v>0.92844364937388191</v>
      </c>
      <c r="N24" s="19"/>
      <c r="O24" s="6"/>
      <c r="P24" s="11"/>
      <c r="Q24" s="11"/>
    </row>
    <row r="25" spans="1:17" ht="15" customHeight="1" x14ac:dyDescent="0.15">
      <c r="A25" s="35">
        <v>18</v>
      </c>
      <c r="B25" s="36" t="s">
        <v>38</v>
      </c>
      <c r="C25" s="30">
        <v>2147</v>
      </c>
      <c r="D25" s="16">
        <f t="shared" si="1"/>
        <v>1109</v>
      </c>
      <c r="E25" s="16">
        <v>1038</v>
      </c>
      <c r="F25" s="16">
        <v>974</v>
      </c>
      <c r="G25" s="16">
        <v>283</v>
      </c>
      <c r="H25" s="16">
        <v>597</v>
      </c>
      <c r="I25" s="16">
        <v>94</v>
      </c>
      <c r="J25" s="16">
        <f t="shared" si="0"/>
        <v>64</v>
      </c>
      <c r="K25" s="16">
        <f t="shared" si="2"/>
        <v>1989</v>
      </c>
      <c r="L25" s="17">
        <f t="shared" si="3"/>
        <v>0.93834296724470134</v>
      </c>
      <c r="M25" s="21">
        <f t="shared" si="4"/>
        <v>0.92640894271075924</v>
      </c>
      <c r="N25" s="19"/>
      <c r="O25" s="6"/>
      <c r="P25" s="11"/>
      <c r="Q25" s="11"/>
    </row>
    <row r="26" spans="1:17" ht="15" customHeight="1" x14ac:dyDescent="0.15">
      <c r="A26" s="35">
        <v>19</v>
      </c>
      <c r="B26" s="36" t="s">
        <v>39</v>
      </c>
      <c r="C26" s="30">
        <v>1625</v>
      </c>
      <c r="D26" s="16">
        <f t="shared" si="1"/>
        <v>1035</v>
      </c>
      <c r="E26" s="16">
        <v>590</v>
      </c>
      <c r="F26" s="16">
        <v>547</v>
      </c>
      <c r="G26" s="16">
        <v>261</v>
      </c>
      <c r="H26" s="16">
        <v>236</v>
      </c>
      <c r="I26" s="16">
        <v>50</v>
      </c>
      <c r="J26" s="16">
        <f t="shared" si="0"/>
        <v>43</v>
      </c>
      <c r="K26" s="16">
        <f t="shared" si="2"/>
        <v>1532</v>
      </c>
      <c r="L26" s="17">
        <f t="shared" si="3"/>
        <v>0.92711864406779665</v>
      </c>
      <c r="M26" s="21">
        <f t="shared" si="4"/>
        <v>0.9427692307692308</v>
      </c>
      <c r="N26" s="19"/>
      <c r="O26" s="6"/>
      <c r="P26" s="11"/>
      <c r="Q26" s="11"/>
    </row>
    <row r="27" spans="1:17" ht="15" customHeight="1" x14ac:dyDescent="0.15">
      <c r="A27" s="35">
        <v>20</v>
      </c>
      <c r="B27" s="36" t="s">
        <v>40</v>
      </c>
      <c r="C27" s="30">
        <v>4945</v>
      </c>
      <c r="D27" s="16">
        <f t="shared" si="1"/>
        <v>3252</v>
      </c>
      <c r="E27" s="16">
        <v>1693</v>
      </c>
      <c r="F27" s="16">
        <v>1484</v>
      </c>
      <c r="G27" s="16">
        <v>476</v>
      </c>
      <c r="H27" s="16">
        <v>837</v>
      </c>
      <c r="I27" s="16">
        <v>171</v>
      </c>
      <c r="J27" s="16">
        <f t="shared" si="0"/>
        <v>209</v>
      </c>
      <c r="K27" s="16">
        <f t="shared" si="2"/>
        <v>4565</v>
      </c>
      <c r="L27" s="17">
        <f t="shared" si="3"/>
        <v>0.87655050206733609</v>
      </c>
      <c r="M27" s="21">
        <f t="shared" si="4"/>
        <v>0.92315470171890801</v>
      </c>
      <c r="N27" s="19"/>
      <c r="O27" s="6"/>
      <c r="P27" s="11"/>
      <c r="Q27" s="11"/>
    </row>
    <row r="28" spans="1:17" ht="15" customHeight="1" x14ac:dyDescent="0.15">
      <c r="A28" s="35">
        <v>21</v>
      </c>
      <c r="B28" s="36" t="s">
        <v>41</v>
      </c>
      <c r="C28" s="30">
        <v>4201</v>
      </c>
      <c r="D28" s="16">
        <f t="shared" si="1"/>
        <v>2287</v>
      </c>
      <c r="E28" s="16">
        <v>1914</v>
      </c>
      <c r="F28" s="16">
        <v>1866</v>
      </c>
      <c r="G28" s="16">
        <v>779</v>
      </c>
      <c r="H28" s="16">
        <v>944</v>
      </c>
      <c r="I28" s="16">
        <v>143</v>
      </c>
      <c r="J28" s="16">
        <f t="shared" si="0"/>
        <v>48</v>
      </c>
      <c r="K28" s="16">
        <f t="shared" si="2"/>
        <v>4010</v>
      </c>
      <c r="L28" s="17">
        <f t="shared" si="3"/>
        <v>0.97492163009404387</v>
      </c>
      <c r="M28" s="21">
        <f t="shared" si="4"/>
        <v>0.9545346346108069</v>
      </c>
      <c r="N28" s="19"/>
      <c r="O28" s="6"/>
      <c r="P28" s="11"/>
      <c r="Q28" s="11"/>
    </row>
    <row r="29" spans="1:17" ht="15" customHeight="1" x14ac:dyDescent="0.15">
      <c r="A29" s="35">
        <v>22</v>
      </c>
      <c r="B29" s="36" t="s">
        <v>42</v>
      </c>
      <c r="C29" s="30">
        <v>5831</v>
      </c>
      <c r="D29" s="16">
        <f t="shared" si="1"/>
        <v>3193</v>
      </c>
      <c r="E29" s="16">
        <v>2638</v>
      </c>
      <c r="F29" s="16">
        <v>2592</v>
      </c>
      <c r="G29" s="16">
        <v>1198</v>
      </c>
      <c r="H29" s="16">
        <v>1273</v>
      </c>
      <c r="I29" s="16">
        <v>121</v>
      </c>
      <c r="J29" s="16">
        <f t="shared" si="0"/>
        <v>46</v>
      </c>
      <c r="K29" s="16">
        <f t="shared" si="2"/>
        <v>5664</v>
      </c>
      <c r="L29" s="17">
        <f t="shared" si="3"/>
        <v>0.98256254738438209</v>
      </c>
      <c r="M29" s="21">
        <f t="shared" si="4"/>
        <v>0.9713599725604527</v>
      </c>
      <c r="N29" s="19"/>
      <c r="O29" s="6"/>
      <c r="P29" s="11"/>
      <c r="Q29" s="11"/>
    </row>
    <row r="30" spans="1:17" ht="15" customHeight="1" x14ac:dyDescent="0.15">
      <c r="A30" s="35">
        <v>23</v>
      </c>
      <c r="B30" s="36" t="s">
        <v>43</v>
      </c>
      <c r="C30" s="30">
        <v>8702</v>
      </c>
      <c r="D30" s="16">
        <f t="shared" si="1"/>
        <v>4111</v>
      </c>
      <c r="E30" s="16">
        <v>4591</v>
      </c>
      <c r="F30" s="16">
        <v>4388</v>
      </c>
      <c r="G30" s="16">
        <v>1689</v>
      </c>
      <c r="H30" s="16">
        <v>2653</v>
      </c>
      <c r="I30" s="16">
        <v>46</v>
      </c>
      <c r="J30" s="16">
        <f t="shared" si="0"/>
        <v>203</v>
      </c>
      <c r="K30" s="16">
        <f t="shared" si="2"/>
        <v>8453</v>
      </c>
      <c r="L30" s="17">
        <f t="shared" si="3"/>
        <v>0.95578305380091488</v>
      </c>
      <c r="M30" s="21">
        <f t="shared" si="4"/>
        <v>0.97138588830153982</v>
      </c>
      <c r="N30" s="19"/>
      <c r="O30" s="6"/>
      <c r="P30" s="11"/>
      <c r="Q30" s="11"/>
    </row>
    <row r="31" spans="1:17" ht="15" customHeight="1" x14ac:dyDescent="0.15">
      <c r="A31" s="35">
        <v>24</v>
      </c>
      <c r="B31" s="36" t="s">
        <v>44</v>
      </c>
      <c r="C31" s="30">
        <v>2671</v>
      </c>
      <c r="D31" s="16">
        <f t="shared" si="1"/>
        <v>1592</v>
      </c>
      <c r="E31" s="16">
        <v>1079</v>
      </c>
      <c r="F31" s="16">
        <v>1024</v>
      </c>
      <c r="G31" s="16">
        <v>494</v>
      </c>
      <c r="H31" s="16">
        <v>491</v>
      </c>
      <c r="I31" s="16">
        <v>39</v>
      </c>
      <c r="J31" s="16">
        <f t="shared" si="0"/>
        <v>55</v>
      </c>
      <c r="K31" s="16">
        <f t="shared" si="2"/>
        <v>2577</v>
      </c>
      <c r="L31" s="17">
        <f t="shared" si="3"/>
        <v>0.94902687673772013</v>
      </c>
      <c r="M31" s="21">
        <f t="shared" si="4"/>
        <v>0.9648071883189816</v>
      </c>
      <c r="N31" s="19"/>
      <c r="O31" s="6"/>
      <c r="P31" s="11"/>
      <c r="Q31" s="11"/>
    </row>
    <row r="32" spans="1:17" ht="15" customHeight="1" x14ac:dyDescent="0.15">
      <c r="A32" s="35">
        <v>25</v>
      </c>
      <c r="B32" s="36" t="s">
        <v>45</v>
      </c>
      <c r="C32" s="30">
        <v>2980</v>
      </c>
      <c r="D32" s="16">
        <f t="shared" si="1"/>
        <v>1769</v>
      </c>
      <c r="E32" s="16">
        <v>1211</v>
      </c>
      <c r="F32" s="16">
        <v>1125</v>
      </c>
      <c r="G32" s="16">
        <v>358</v>
      </c>
      <c r="H32" s="16">
        <v>655</v>
      </c>
      <c r="I32" s="16">
        <v>112</v>
      </c>
      <c r="J32" s="16">
        <f t="shared" si="0"/>
        <v>86</v>
      </c>
      <c r="K32" s="16">
        <f t="shared" si="2"/>
        <v>2782</v>
      </c>
      <c r="L32" s="17">
        <f t="shared" si="3"/>
        <v>0.92898431048720065</v>
      </c>
      <c r="M32" s="21">
        <f t="shared" si="4"/>
        <v>0.93355704697986575</v>
      </c>
      <c r="N32" s="19"/>
      <c r="O32" s="6"/>
      <c r="P32" s="11"/>
      <c r="Q32" s="11"/>
    </row>
    <row r="33" spans="1:17" ht="15" customHeight="1" x14ac:dyDescent="0.15">
      <c r="A33" s="35">
        <v>26</v>
      </c>
      <c r="B33" s="36" t="s">
        <v>46</v>
      </c>
      <c r="C33" s="30">
        <v>4477</v>
      </c>
      <c r="D33" s="16">
        <f t="shared" si="1"/>
        <v>1979</v>
      </c>
      <c r="E33" s="16">
        <v>2498</v>
      </c>
      <c r="F33" s="16">
        <v>2300</v>
      </c>
      <c r="G33" s="16">
        <v>696</v>
      </c>
      <c r="H33" s="16">
        <v>1416</v>
      </c>
      <c r="I33" s="16">
        <v>188</v>
      </c>
      <c r="J33" s="16">
        <f t="shared" si="0"/>
        <v>198</v>
      </c>
      <c r="K33" s="16">
        <f t="shared" si="2"/>
        <v>4091</v>
      </c>
      <c r="L33" s="17">
        <f t="shared" si="3"/>
        <v>0.92073658927141711</v>
      </c>
      <c r="M33" s="21">
        <f t="shared" si="4"/>
        <v>0.91378155014518647</v>
      </c>
      <c r="N33" s="19"/>
      <c r="O33" s="6"/>
      <c r="P33" s="11"/>
      <c r="Q33" s="11"/>
    </row>
    <row r="34" spans="1:17" ht="15" customHeight="1" x14ac:dyDescent="0.15">
      <c r="A34" s="35">
        <v>27</v>
      </c>
      <c r="B34" s="36" t="s">
        <v>47</v>
      </c>
      <c r="C34" s="30">
        <v>10646</v>
      </c>
      <c r="D34" s="16">
        <f t="shared" si="1"/>
        <v>3996</v>
      </c>
      <c r="E34" s="16">
        <v>6650</v>
      </c>
      <c r="F34" s="16">
        <v>6471</v>
      </c>
      <c r="G34" s="16">
        <v>2033</v>
      </c>
      <c r="H34" s="16">
        <v>4280</v>
      </c>
      <c r="I34" s="16">
        <v>158</v>
      </c>
      <c r="J34" s="16">
        <f t="shared" si="0"/>
        <v>179</v>
      </c>
      <c r="K34" s="16">
        <f t="shared" si="2"/>
        <v>10309</v>
      </c>
      <c r="L34" s="17">
        <f t="shared" si="3"/>
        <v>0.97308270676691733</v>
      </c>
      <c r="M34" s="21">
        <f t="shared" si="4"/>
        <v>0.96834491827916591</v>
      </c>
      <c r="N34" s="19"/>
      <c r="O34" s="6"/>
      <c r="P34" s="11"/>
      <c r="Q34" s="11"/>
    </row>
    <row r="35" spans="1:17" ht="15" customHeight="1" x14ac:dyDescent="0.15">
      <c r="A35" s="35">
        <v>28</v>
      </c>
      <c r="B35" s="36" t="s">
        <v>48</v>
      </c>
      <c r="C35" s="30">
        <v>7606</v>
      </c>
      <c r="D35" s="16">
        <f t="shared" si="1"/>
        <v>3766</v>
      </c>
      <c r="E35" s="16">
        <v>3840</v>
      </c>
      <c r="F35" s="16">
        <v>3468</v>
      </c>
      <c r="G35" s="16">
        <v>804</v>
      </c>
      <c r="H35" s="16">
        <v>2456</v>
      </c>
      <c r="I35" s="16">
        <v>208</v>
      </c>
      <c r="J35" s="16">
        <f t="shared" si="0"/>
        <v>372</v>
      </c>
      <c r="K35" s="16">
        <f t="shared" si="2"/>
        <v>7026</v>
      </c>
      <c r="L35" s="17">
        <f t="shared" si="3"/>
        <v>0.90312499999999996</v>
      </c>
      <c r="M35" s="21">
        <f t="shared" si="4"/>
        <v>0.92374441230607418</v>
      </c>
      <c r="N35" s="19"/>
      <c r="O35" s="6"/>
      <c r="P35" s="11"/>
      <c r="Q35" s="11"/>
    </row>
    <row r="36" spans="1:17" ht="15" customHeight="1" x14ac:dyDescent="0.15">
      <c r="A36" s="35">
        <v>29</v>
      </c>
      <c r="B36" s="36" t="s">
        <v>49</v>
      </c>
      <c r="C36" s="30">
        <v>2113</v>
      </c>
      <c r="D36" s="16">
        <f t="shared" si="1"/>
        <v>1191</v>
      </c>
      <c r="E36" s="16">
        <v>922</v>
      </c>
      <c r="F36" s="16">
        <v>726</v>
      </c>
      <c r="G36" s="16">
        <v>258</v>
      </c>
      <c r="H36" s="16">
        <v>352</v>
      </c>
      <c r="I36" s="16">
        <v>116</v>
      </c>
      <c r="J36" s="16">
        <f t="shared" si="0"/>
        <v>196</v>
      </c>
      <c r="K36" s="16">
        <f t="shared" si="2"/>
        <v>1801</v>
      </c>
      <c r="L36" s="17">
        <f t="shared" si="3"/>
        <v>0.78741865509761388</v>
      </c>
      <c r="M36" s="21">
        <f t="shared" si="4"/>
        <v>0.85234264079507804</v>
      </c>
      <c r="N36" s="19"/>
      <c r="O36" s="6"/>
      <c r="P36" s="11"/>
      <c r="Q36" s="11"/>
    </row>
    <row r="37" spans="1:17" ht="15" customHeight="1" x14ac:dyDescent="0.15">
      <c r="A37" s="35">
        <v>30</v>
      </c>
      <c r="B37" s="36" t="s">
        <v>50</v>
      </c>
      <c r="C37" s="30">
        <v>2199</v>
      </c>
      <c r="D37" s="16">
        <f t="shared" si="1"/>
        <v>1149</v>
      </c>
      <c r="E37" s="16">
        <v>1050</v>
      </c>
      <c r="F37" s="16">
        <v>908</v>
      </c>
      <c r="G37" s="16">
        <v>258</v>
      </c>
      <c r="H37" s="16">
        <v>605</v>
      </c>
      <c r="I37" s="16">
        <v>45</v>
      </c>
      <c r="J37" s="16">
        <f t="shared" si="0"/>
        <v>142</v>
      </c>
      <c r="K37" s="16">
        <f t="shared" si="2"/>
        <v>2012</v>
      </c>
      <c r="L37" s="17">
        <f t="shared" si="3"/>
        <v>0.86476190476190473</v>
      </c>
      <c r="M37" s="21">
        <f t="shared" si="4"/>
        <v>0.91496134606639379</v>
      </c>
      <c r="N37" s="19"/>
      <c r="O37" s="6"/>
      <c r="P37" s="11"/>
      <c r="Q37" s="11"/>
    </row>
    <row r="38" spans="1:17" ht="15" customHeight="1" x14ac:dyDescent="0.15">
      <c r="A38" s="35">
        <v>31</v>
      </c>
      <c r="B38" s="36" t="s">
        <v>51</v>
      </c>
      <c r="C38" s="30">
        <v>1546</v>
      </c>
      <c r="D38" s="16">
        <f t="shared" si="1"/>
        <v>901</v>
      </c>
      <c r="E38" s="16">
        <v>645</v>
      </c>
      <c r="F38" s="16">
        <v>567</v>
      </c>
      <c r="G38" s="16">
        <v>147</v>
      </c>
      <c r="H38" s="16">
        <v>341</v>
      </c>
      <c r="I38" s="16">
        <v>79</v>
      </c>
      <c r="J38" s="16">
        <f t="shared" si="0"/>
        <v>78</v>
      </c>
      <c r="K38" s="16">
        <f t="shared" si="2"/>
        <v>1389</v>
      </c>
      <c r="L38" s="17">
        <f t="shared" si="3"/>
        <v>0.87906976744186049</v>
      </c>
      <c r="M38" s="21">
        <f t="shared" si="4"/>
        <v>0.8984476067270375</v>
      </c>
      <c r="N38" s="19"/>
      <c r="O38" s="6"/>
      <c r="P38" s="11"/>
      <c r="Q38" s="11"/>
    </row>
    <row r="39" spans="1:17" ht="15" customHeight="1" x14ac:dyDescent="0.15">
      <c r="A39" s="35">
        <v>32</v>
      </c>
      <c r="B39" s="36" t="s">
        <v>52</v>
      </c>
      <c r="C39" s="30">
        <v>2061</v>
      </c>
      <c r="D39" s="16">
        <f t="shared" si="1"/>
        <v>1266</v>
      </c>
      <c r="E39" s="16">
        <v>795</v>
      </c>
      <c r="F39" s="16">
        <v>622</v>
      </c>
      <c r="G39" s="16">
        <v>193</v>
      </c>
      <c r="H39" s="16">
        <v>322</v>
      </c>
      <c r="I39" s="16">
        <v>107</v>
      </c>
      <c r="J39" s="16">
        <f t="shared" si="0"/>
        <v>173</v>
      </c>
      <c r="K39" s="16">
        <f t="shared" si="2"/>
        <v>1781</v>
      </c>
      <c r="L39" s="17">
        <f t="shared" si="3"/>
        <v>0.78238993710691829</v>
      </c>
      <c r="M39" s="21">
        <f t="shared" si="4"/>
        <v>0.86414361960213493</v>
      </c>
      <c r="N39" s="19"/>
      <c r="O39" s="6"/>
      <c r="P39" s="11"/>
      <c r="Q39" s="11"/>
    </row>
    <row r="40" spans="1:17" ht="15" customHeight="1" x14ac:dyDescent="0.15">
      <c r="A40" s="35">
        <v>33</v>
      </c>
      <c r="B40" s="36" t="s">
        <v>53</v>
      </c>
      <c r="C40" s="30">
        <v>3547</v>
      </c>
      <c r="D40" s="16">
        <f t="shared" si="1"/>
        <v>1948</v>
      </c>
      <c r="E40" s="16">
        <v>1599</v>
      </c>
      <c r="F40" s="16">
        <v>1370</v>
      </c>
      <c r="G40" s="16">
        <v>285</v>
      </c>
      <c r="H40" s="16">
        <v>923</v>
      </c>
      <c r="I40" s="16">
        <v>162</v>
      </c>
      <c r="J40" s="16">
        <f t="shared" si="0"/>
        <v>229</v>
      </c>
      <c r="K40" s="16">
        <f t="shared" si="2"/>
        <v>3156</v>
      </c>
      <c r="L40" s="17">
        <f t="shared" si="3"/>
        <v>0.85678549093183243</v>
      </c>
      <c r="M40" s="21">
        <f t="shared" si="4"/>
        <v>0.88976599943614321</v>
      </c>
      <c r="N40" s="19"/>
      <c r="O40" s="6"/>
      <c r="P40" s="11"/>
      <c r="Q40" s="11"/>
    </row>
    <row r="41" spans="1:17" ht="15" customHeight="1" x14ac:dyDescent="0.15">
      <c r="A41" s="35">
        <v>34</v>
      </c>
      <c r="B41" s="36" t="s">
        <v>54</v>
      </c>
      <c r="C41" s="30">
        <v>4743</v>
      </c>
      <c r="D41" s="16">
        <f t="shared" si="1"/>
        <v>2430</v>
      </c>
      <c r="E41" s="16">
        <v>2313</v>
      </c>
      <c r="F41" s="16">
        <v>1786</v>
      </c>
      <c r="G41" s="16">
        <v>391</v>
      </c>
      <c r="H41" s="16">
        <v>1019</v>
      </c>
      <c r="I41" s="16">
        <v>376</v>
      </c>
      <c r="J41" s="16">
        <f t="shared" si="0"/>
        <v>527</v>
      </c>
      <c r="K41" s="16">
        <f t="shared" si="2"/>
        <v>3840</v>
      </c>
      <c r="L41" s="17">
        <f t="shared" si="3"/>
        <v>0.77215737137916129</v>
      </c>
      <c r="M41" s="21">
        <f t="shared" si="4"/>
        <v>0.8096141682479443</v>
      </c>
      <c r="N41" s="19"/>
      <c r="O41" s="6"/>
      <c r="P41" s="11"/>
      <c r="Q41" s="11"/>
    </row>
    <row r="42" spans="1:17" ht="15" customHeight="1" x14ac:dyDescent="0.15">
      <c r="A42" s="35">
        <v>35</v>
      </c>
      <c r="B42" s="36" t="s">
        <v>55</v>
      </c>
      <c r="C42" s="30">
        <v>2212</v>
      </c>
      <c r="D42" s="16">
        <f t="shared" si="1"/>
        <v>1234</v>
      </c>
      <c r="E42" s="16">
        <v>978</v>
      </c>
      <c r="F42" s="16">
        <v>795</v>
      </c>
      <c r="G42" s="16">
        <v>349</v>
      </c>
      <c r="H42" s="16">
        <v>309</v>
      </c>
      <c r="I42" s="16">
        <v>137</v>
      </c>
      <c r="J42" s="16">
        <f t="shared" si="0"/>
        <v>183</v>
      </c>
      <c r="K42" s="16">
        <f t="shared" si="2"/>
        <v>1892</v>
      </c>
      <c r="L42" s="17">
        <f t="shared" si="3"/>
        <v>0.81288343558282206</v>
      </c>
      <c r="M42" s="21">
        <f t="shared" si="4"/>
        <v>0.8553345388788427</v>
      </c>
      <c r="N42" s="19"/>
      <c r="O42" s="6"/>
      <c r="P42" s="11"/>
      <c r="Q42" s="11"/>
    </row>
    <row r="43" spans="1:17" ht="15" customHeight="1" x14ac:dyDescent="0.15">
      <c r="A43" s="35">
        <v>36</v>
      </c>
      <c r="B43" s="36" t="s">
        <v>56</v>
      </c>
      <c r="C43" s="30">
        <v>2104</v>
      </c>
      <c r="D43" s="16">
        <f t="shared" si="1"/>
        <v>1148</v>
      </c>
      <c r="E43" s="16">
        <v>956</v>
      </c>
      <c r="F43" s="16">
        <v>805</v>
      </c>
      <c r="G43" s="16">
        <v>135</v>
      </c>
      <c r="H43" s="16">
        <v>605</v>
      </c>
      <c r="I43" s="16">
        <v>65</v>
      </c>
      <c r="J43" s="16">
        <f t="shared" si="0"/>
        <v>151</v>
      </c>
      <c r="K43" s="16">
        <f t="shared" si="2"/>
        <v>1888</v>
      </c>
      <c r="L43" s="17">
        <f t="shared" si="3"/>
        <v>0.84205020920502094</v>
      </c>
      <c r="M43" s="21">
        <f t="shared" si="4"/>
        <v>0.89733840304182511</v>
      </c>
      <c r="N43" s="19"/>
      <c r="O43" s="6"/>
      <c r="P43" s="11"/>
      <c r="Q43" s="11"/>
    </row>
    <row r="44" spans="1:17" ht="15" customHeight="1" x14ac:dyDescent="0.15">
      <c r="A44" s="35">
        <v>37</v>
      </c>
      <c r="B44" s="36" t="s">
        <v>57</v>
      </c>
      <c r="C44" s="30">
        <v>1846</v>
      </c>
      <c r="D44" s="16">
        <f t="shared" si="1"/>
        <v>978</v>
      </c>
      <c r="E44" s="16">
        <v>868</v>
      </c>
      <c r="F44" s="16">
        <v>789</v>
      </c>
      <c r="G44" s="16">
        <v>179</v>
      </c>
      <c r="H44" s="16">
        <v>550</v>
      </c>
      <c r="I44" s="16">
        <v>60</v>
      </c>
      <c r="J44" s="16">
        <f t="shared" si="0"/>
        <v>79</v>
      </c>
      <c r="K44" s="16">
        <f t="shared" si="2"/>
        <v>1707</v>
      </c>
      <c r="L44" s="17">
        <f t="shared" si="3"/>
        <v>0.90898617511520741</v>
      </c>
      <c r="M44" s="21">
        <f t="shared" si="4"/>
        <v>0.92470205850487541</v>
      </c>
      <c r="N44" s="19"/>
      <c r="O44" s="6"/>
      <c r="P44" s="11"/>
      <c r="Q44" s="11"/>
    </row>
    <row r="45" spans="1:17" ht="15" customHeight="1" x14ac:dyDescent="0.15">
      <c r="A45" s="35">
        <v>38</v>
      </c>
      <c r="B45" s="36" t="s">
        <v>58</v>
      </c>
      <c r="C45" s="30">
        <v>3068</v>
      </c>
      <c r="D45" s="16">
        <f t="shared" si="1"/>
        <v>1660</v>
      </c>
      <c r="E45" s="16">
        <v>1408</v>
      </c>
      <c r="F45" s="16">
        <v>1213</v>
      </c>
      <c r="G45" s="16">
        <v>227</v>
      </c>
      <c r="H45" s="16">
        <v>760</v>
      </c>
      <c r="I45" s="16">
        <v>226</v>
      </c>
      <c r="J45" s="16">
        <f t="shared" si="0"/>
        <v>195</v>
      </c>
      <c r="K45" s="16">
        <f t="shared" si="2"/>
        <v>2647</v>
      </c>
      <c r="L45" s="17">
        <f t="shared" si="3"/>
        <v>0.86150568181818177</v>
      </c>
      <c r="M45" s="21">
        <f t="shared" si="4"/>
        <v>0.86277705345501954</v>
      </c>
      <c r="N45" s="19"/>
      <c r="O45" s="6"/>
      <c r="P45" s="11"/>
      <c r="Q45" s="11"/>
    </row>
    <row r="46" spans="1:17" ht="15" customHeight="1" x14ac:dyDescent="0.15">
      <c r="A46" s="35">
        <v>39</v>
      </c>
      <c r="B46" s="36" t="s">
        <v>59</v>
      </c>
      <c r="C46" s="30">
        <v>1970</v>
      </c>
      <c r="D46" s="16">
        <f t="shared" si="1"/>
        <v>1153</v>
      </c>
      <c r="E46" s="16">
        <v>817</v>
      </c>
      <c r="F46" s="16">
        <v>656</v>
      </c>
      <c r="G46" s="16">
        <v>168</v>
      </c>
      <c r="H46" s="16">
        <v>417</v>
      </c>
      <c r="I46" s="16">
        <v>71</v>
      </c>
      <c r="J46" s="16">
        <f t="shared" si="0"/>
        <v>161</v>
      </c>
      <c r="K46" s="16">
        <f t="shared" si="2"/>
        <v>1738</v>
      </c>
      <c r="L46" s="17">
        <f t="shared" si="3"/>
        <v>0.80293757649938802</v>
      </c>
      <c r="M46" s="21">
        <f t="shared" si="4"/>
        <v>0.88223350253807109</v>
      </c>
      <c r="N46" s="19"/>
      <c r="O46" s="6"/>
      <c r="P46" s="11"/>
      <c r="Q46" s="11"/>
    </row>
    <row r="47" spans="1:17" ht="15" customHeight="1" x14ac:dyDescent="0.15">
      <c r="A47" s="35">
        <v>40</v>
      </c>
      <c r="B47" s="36" t="s">
        <v>60</v>
      </c>
      <c r="C47" s="30">
        <v>5010</v>
      </c>
      <c r="D47" s="16">
        <f t="shared" si="1"/>
        <v>3019</v>
      </c>
      <c r="E47" s="16">
        <v>1991</v>
      </c>
      <c r="F47" s="16">
        <v>1804</v>
      </c>
      <c r="G47" s="16">
        <v>849</v>
      </c>
      <c r="H47" s="16">
        <v>833</v>
      </c>
      <c r="I47" s="16">
        <v>122</v>
      </c>
      <c r="J47" s="16">
        <f t="shared" si="0"/>
        <v>187</v>
      </c>
      <c r="K47" s="16">
        <f t="shared" si="2"/>
        <v>4701</v>
      </c>
      <c r="L47" s="17">
        <f t="shared" si="3"/>
        <v>0.90607734806629836</v>
      </c>
      <c r="M47" s="21">
        <f t="shared" si="4"/>
        <v>0.93832335329341321</v>
      </c>
      <c r="N47" s="19"/>
      <c r="O47" s="6"/>
      <c r="P47" s="11"/>
      <c r="Q47" s="11"/>
    </row>
    <row r="48" spans="1:17" ht="15" customHeight="1" x14ac:dyDescent="0.15">
      <c r="A48" s="35">
        <v>41</v>
      </c>
      <c r="B48" s="36" t="s">
        <v>61</v>
      </c>
      <c r="C48" s="30">
        <v>1386</v>
      </c>
      <c r="D48" s="16">
        <f t="shared" si="1"/>
        <v>785</v>
      </c>
      <c r="E48" s="16">
        <v>601</v>
      </c>
      <c r="F48" s="16">
        <v>537</v>
      </c>
      <c r="G48" s="16">
        <v>296</v>
      </c>
      <c r="H48" s="16">
        <v>210</v>
      </c>
      <c r="I48" s="16">
        <v>31</v>
      </c>
      <c r="J48" s="16">
        <f t="shared" si="0"/>
        <v>64</v>
      </c>
      <c r="K48" s="16">
        <f t="shared" si="2"/>
        <v>1291</v>
      </c>
      <c r="L48" s="17">
        <f t="shared" si="3"/>
        <v>0.89351081530782028</v>
      </c>
      <c r="M48" s="21">
        <f t="shared" si="4"/>
        <v>0.93145743145743143</v>
      </c>
      <c r="N48" s="19"/>
      <c r="O48" s="6"/>
      <c r="P48" s="11"/>
      <c r="Q48" s="11"/>
    </row>
    <row r="49" spans="1:17" ht="15" customHeight="1" x14ac:dyDescent="0.15">
      <c r="A49" s="35">
        <v>42</v>
      </c>
      <c r="B49" s="36" t="s">
        <v>62</v>
      </c>
      <c r="C49" s="30">
        <v>2037</v>
      </c>
      <c r="D49" s="16">
        <f t="shared" si="1"/>
        <v>1060</v>
      </c>
      <c r="E49" s="16">
        <v>977</v>
      </c>
      <c r="F49" s="16">
        <v>830</v>
      </c>
      <c r="G49" s="16">
        <v>182</v>
      </c>
      <c r="H49" s="16">
        <v>485</v>
      </c>
      <c r="I49" s="16">
        <v>163</v>
      </c>
      <c r="J49" s="16">
        <f t="shared" si="0"/>
        <v>147</v>
      </c>
      <c r="K49" s="16">
        <f t="shared" si="2"/>
        <v>1727</v>
      </c>
      <c r="L49" s="17">
        <f t="shared" si="3"/>
        <v>0.84953940634595704</v>
      </c>
      <c r="M49" s="21">
        <f t="shared" si="4"/>
        <v>0.84781541482572409</v>
      </c>
      <c r="N49" s="19"/>
      <c r="O49" s="6"/>
      <c r="P49" s="11"/>
      <c r="Q49" s="11"/>
    </row>
    <row r="50" spans="1:17" ht="15" customHeight="1" x14ac:dyDescent="0.15">
      <c r="A50" s="35">
        <v>43</v>
      </c>
      <c r="B50" s="36" t="s">
        <v>63</v>
      </c>
      <c r="C50" s="30">
        <v>3049</v>
      </c>
      <c r="D50" s="16">
        <f t="shared" si="1"/>
        <v>1698</v>
      </c>
      <c r="E50" s="16">
        <v>1351</v>
      </c>
      <c r="F50" s="16">
        <v>1159</v>
      </c>
      <c r="G50" s="16">
        <v>512</v>
      </c>
      <c r="H50" s="16">
        <v>588</v>
      </c>
      <c r="I50" s="16">
        <v>59</v>
      </c>
      <c r="J50" s="16">
        <f t="shared" si="0"/>
        <v>192</v>
      </c>
      <c r="K50" s="16">
        <f t="shared" si="2"/>
        <v>2798</v>
      </c>
      <c r="L50" s="17">
        <f t="shared" si="3"/>
        <v>0.85788304959289419</v>
      </c>
      <c r="M50" s="21">
        <f t="shared" si="4"/>
        <v>0.91767792718924235</v>
      </c>
      <c r="N50" s="19"/>
      <c r="O50" s="6"/>
      <c r="P50" s="11"/>
      <c r="Q50" s="11"/>
    </row>
    <row r="51" spans="1:17" ht="15" customHeight="1" x14ac:dyDescent="0.15">
      <c r="A51" s="35">
        <v>44</v>
      </c>
      <c r="B51" s="36" t="s">
        <v>64</v>
      </c>
      <c r="C51" s="30">
        <v>2002</v>
      </c>
      <c r="D51" s="16">
        <f t="shared" si="1"/>
        <v>1308</v>
      </c>
      <c r="E51" s="16">
        <v>694</v>
      </c>
      <c r="F51" s="16">
        <v>557</v>
      </c>
      <c r="G51" s="16">
        <v>122</v>
      </c>
      <c r="H51" s="16">
        <v>392</v>
      </c>
      <c r="I51" s="16">
        <v>43</v>
      </c>
      <c r="J51" s="16">
        <f t="shared" si="0"/>
        <v>137</v>
      </c>
      <c r="K51" s="16">
        <f t="shared" si="2"/>
        <v>1822</v>
      </c>
      <c r="L51" s="17">
        <f t="shared" si="3"/>
        <v>0.80259365994236309</v>
      </c>
      <c r="M51" s="21">
        <f t="shared" si="4"/>
        <v>0.91008991008991014</v>
      </c>
      <c r="N51" s="19"/>
      <c r="O51" s="6"/>
      <c r="P51" s="11"/>
      <c r="Q51" s="11"/>
    </row>
    <row r="52" spans="1:17" ht="15" customHeight="1" x14ac:dyDescent="0.15">
      <c r="A52" s="35">
        <v>45</v>
      </c>
      <c r="B52" s="36" t="s">
        <v>65</v>
      </c>
      <c r="C52" s="30">
        <v>1765</v>
      </c>
      <c r="D52" s="16">
        <f t="shared" si="1"/>
        <v>995</v>
      </c>
      <c r="E52" s="16">
        <v>770</v>
      </c>
      <c r="F52" s="16">
        <v>628</v>
      </c>
      <c r="G52" s="16">
        <v>339</v>
      </c>
      <c r="H52" s="16">
        <v>245</v>
      </c>
      <c r="I52" s="16">
        <v>44</v>
      </c>
      <c r="J52" s="16">
        <f t="shared" si="0"/>
        <v>142</v>
      </c>
      <c r="K52" s="16">
        <f t="shared" si="2"/>
        <v>1579</v>
      </c>
      <c r="L52" s="17">
        <f t="shared" si="3"/>
        <v>0.81558441558441563</v>
      </c>
      <c r="M52" s="21">
        <f t="shared" si="4"/>
        <v>0.89461756373937673</v>
      </c>
      <c r="N52" s="19"/>
      <c r="O52" s="6"/>
      <c r="P52" s="11"/>
      <c r="Q52" s="11"/>
    </row>
    <row r="53" spans="1:17" ht="15" customHeight="1" x14ac:dyDescent="0.15">
      <c r="A53" s="35">
        <v>46</v>
      </c>
      <c r="B53" s="36" t="s">
        <v>66</v>
      </c>
      <c r="C53" s="30">
        <v>3035</v>
      </c>
      <c r="D53" s="16">
        <f t="shared" si="1"/>
        <v>1664</v>
      </c>
      <c r="E53" s="16">
        <v>1371</v>
      </c>
      <c r="F53" s="16">
        <v>1125</v>
      </c>
      <c r="G53" s="16">
        <v>630</v>
      </c>
      <c r="H53" s="16">
        <v>379</v>
      </c>
      <c r="I53" s="16">
        <v>116</v>
      </c>
      <c r="J53" s="16">
        <f t="shared" si="0"/>
        <v>246</v>
      </c>
      <c r="K53" s="16">
        <f t="shared" si="2"/>
        <v>2673</v>
      </c>
      <c r="L53" s="17">
        <f t="shared" si="3"/>
        <v>0.8205689277899344</v>
      </c>
      <c r="M53" s="21">
        <f t="shared" si="4"/>
        <v>0.88072487644151565</v>
      </c>
      <c r="N53" s="19"/>
      <c r="O53" s="6"/>
      <c r="P53" s="11"/>
      <c r="Q53" s="11"/>
    </row>
    <row r="54" spans="1:17" ht="15" customHeight="1" x14ac:dyDescent="0.15">
      <c r="A54" s="38">
        <v>47</v>
      </c>
      <c r="B54" s="39" t="s">
        <v>67</v>
      </c>
      <c r="C54" s="40">
        <v>2956</v>
      </c>
      <c r="D54" s="41">
        <f t="shared" si="1"/>
        <v>2593</v>
      </c>
      <c r="E54" s="41">
        <v>363</v>
      </c>
      <c r="F54" s="41">
        <v>177</v>
      </c>
      <c r="G54" s="41">
        <v>37</v>
      </c>
      <c r="H54" s="41">
        <v>25</v>
      </c>
      <c r="I54" s="41">
        <v>115</v>
      </c>
      <c r="J54" s="41">
        <f t="shared" si="0"/>
        <v>186</v>
      </c>
      <c r="K54" s="41">
        <f t="shared" si="2"/>
        <v>2655</v>
      </c>
      <c r="L54" s="42">
        <f t="shared" si="3"/>
        <v>0.48760330578512395</v>
      </c>
      <c r="M54" s="43">
        <f t="shared" si="4"/>
        <v>0.89817320703653591</v>
      </c>
      <c r="N54" s="19"/>
      <c r="O54" s="6"/>
      <c r="P54" s="11"/>
      <c r="Q54" s="11"/>
    </row>
    <row r="55" spans="1:17" ht="15" customHeight="1" x14ac:dyDescent="0.15">
      <c r="A55" s="59" t="s">
        <v>68</v>
      </c>
      <c r="B55" s="60"/>
      <c r="C55" s="44">
        <f t="shared" ref="C55:J55" si="5">SUM(C8:C54)</f>
        <v>182337</v>
      </c>
      <c r="D55" s="45">
        <f t="shared" si="5"/>
        <v>96331</v>
      </c>
      <c r="E55" s="44">
        <f t="shared" si="5"/>
        <v>86006</v>
      </c>
      <c r="F55" s="46">
        <f t="shared" si="5"/>
        <v>77635</v>
      </c>
      <c r="G55" s="45">
        <f t="shared" si="5"/>
        <v>25333</v>
      </c>
      <c r="H55" s="45">
        <f t="shared" si="5"/>
        <v>46399</v>
      </c>
      <c r="I55" s="45">
        <f t="shared" si="5"/>
        <v>5903</v>
      </c>
      <c r="J55" s="45">
        <f t="shared" si="5"/>
        <v>8371</v>
      </c>
      <c r="K55" s="45">
        <f>D55+G55+H55</f>
        <v>168063</v>
      </c>
      <c r="L55" s="47">
        <f t="shared" ref="L55" si="6">IF(E55=0,0,F55/E55)</f>
        <v>0.90266958119200991</v>
      </c>
      <c r="M55" s="48">
        <f t="shared" ref="M55" si="7">IF(C55=0,0,K55/C55)</f>
        <v>0.92171638230309816</v>
      </c>
      <c r="N55" s="10"/>
      <c r="O55" s="6"/>
      <c r="P55" s="11"/>
      <c r="Q55" s="11"/>
    </row>
    <row r="56" spans="1:17" ht="15" customHeight="1" x14ac:dyDescent="0.15">
      <c r="A56" s="53" t="s">
        <v>71</v>
      </c>
      <c r="B56" s="1"/>
      <c r="C56" s="9"/>
      <c r="D56" s="9"/>
      <c r="E56" s="9"/>
      <c r="F56" s="9"/>
      <c r="G56" s="9"/>
      <c r="H56" s="9"/>
      <c r="I56" s="9"/>
      <c r="J56" s="9"/>
      <c r="K56" s="9"/>
      <c r="L56" s="2"/>
      <c r="M56" s="8"/>
      <c r="N56" s="8"/>
    </row>
    <row r="57" spans="1:17" ht="15" customHeight="1" x14ac:dyDescent="0.15">
      <c r="A57" s="53" t="s">
        <v>73</v>
      </c>
      <c r="B57" s="1"/>
      <c r="C57" s="9"/>
      <c r="D57" s="9"/>
      <c r="E57" s="9"/>
      <c r="F57" s="9"/>
      <c r="G57" s="9"/>
      <c r="H57" s="9"/>
      <c r="I57" s="9"/>
      <c r="J57" s="9"/>
      <c r="K57" s="9"/>
      <c r="L57" s="2"/>
      <c r="M57" s="8"/>
      <c r="N57" s="8"/>
    </row>
    <row r="58" spans="1:17" ht="15" customHeight="1" x14ac:dyDescent="0.15">
      <c r="A58" s="53" t="s">
        <v>72</v>
      </c>
      <c r="B58" s="1"/>
      <c r="C58" s="9"/>
      <c r="D58" s="9"/>
      <c r="E58" s="9"/>
      <c r="F58" s="9"/>
      <c r="G58" s="9"/>
      <c r="H58" s="9"/>
      <c r="I58" s="9"/>
      <c r="J58" s="9"/>
      <c r="K58" s="9"/>
      <c r="L58" s="2"/>
      <c r="M58" s="8"/>
      <c r="N58" s="8"/>
    </row>
  </sheetData>
  <mergeCells count="10">
    <mergeCell ref="L3:L6"/>
    <mergeCell ref="M3:M6"/>
    <mergeCell ref="B3:B7"/>
    <mergeCell ref="A55:B55"/>
    <mergeCell ref="C3:C6"/>
    <mergeCell ref="J5:J6"/>
    <mergeCell ref="D4:D6"/>
    <mergeCell ref="E4:E6"/>
    <mergeCell ref="K3:K6"/>
    <mergeCell ref="F5:F6"/>
  </mergeCells>
  <phoneticPr fontId="2"/>
  <printOptions horizontalCentered="1"/>
  <pageMargins left="0.78740157480314965" right="0.78740157480314965" top="0.78740157480314965" bottom="0.39370078740157483" header="0.51181102362204722" footer="0.51181102362204722"/>
  <pageSetup paperSize="9" scale="79" orientation="portrait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附属資料4-2</vt:lpstr>
      <vt:lpstr>'附属資料4-2'!Print_Area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辰巳　政弘(908356)</dc:creator>
  <cp:lastModifiedBy>hsait</cp:lastModifiedBy>
  <cp:lastPrinted>2014-10-31T14:56:37Z</cp:lastPrinted>
  <dcterms:created xsi:type="dcterms:W3CDTF">2006-06-01T13:17:23Z</dcterms:created>
  <dcterms:modified xsi:type="dcterms:W3CDTF">2018-03-23T07:51:49Z</dcterms:modified>
</cp:coreProperties>
</file>