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505" yWindow="-15" windowWidth="11550" windowHeight="9225"/>
  </bookViews>
  <sheets>
    <sheet name="第1-6-3表" sheetId="2" r:id="rId1"/>
  </sheets>
  <definedNames>
    <definedName name="_xlnm.Print_Area" localSheetId="0">'第1-6-3表'!$A$1:$BB$17</definedName>
    <definedName name="_xlnm.Print_Titles" localSheetId="0">'第1-6-3表'!#REF!</definedName>
    <definedName name="Z_56D68B95_92C3_4EC5_94C3_F5920CA0AA4A_.wvu.Cols" localSheetId="0" hidden="1">'第1-6-3表'!$AM:$BB</definedName>
    <definedName name="Z_56D68B95_92C3_4EC5_94C3_F5920CA0AA4A_.wvu.PrintArea" localSheetId="0" hidden="1">'第1-6-3表'!$A$1:$AL$17</definedName>
    <definedName name="Z_56D68B95_92C3_4EC5_94C3_F5920CA0AA4A_.wvu.PrintTitles" localSheetId="0" hidden="1">'第1-6-3表'!#REF!</definedName>
    <definedName name="Z_7C89A161_CE07_4278_9D8D_F245AF9CCE58_.wvu.Cols" localSheetId="0" hidden="1">'第1-6-3表'!$E:$E,'第1-6-3表'!$K:$N,'第1-6-3表'!$U:$BB</definedName>
    <definedName name="Z_7C89A161_CE07_4278_9D8D_F245AF9CCE58_.wvu.PrintArea" localSheetId="0" hidden="1">'第1-6-3表'!$A$1:$T$17</definedName>
    <definedName name="Z_7C89A161_CE07_4278_9D8D_F245AF9CCE58_.wvu.PrintTitles" localSheetId="0" hidden="1">'第1-6-3表'!#REF!</definedName>
    <definedName name="Z_8A16DE25_DD14_49E6_8AB4_F6470261EF84_.wvu.Cols" localSheetId="0" hidden="1">'第1-6-3表'!$AM:$BB</definedName>
    <definedName name="Z_8A16DE25_DD14_49E6_8AB4_F6470261EF84_.wvu.PrintArea" localSheetId="0" hidden="1">'第1-6-3表'!$A$1:$AL$17</definedName>
    <definedName name="Z_8A16DE25_DD14_49E6_8AB4_F6470261EF84_.wvu.PrintTitles" localSheetId="0" hidden="1">'第1-6-3表'!#REF!</definedName>
  </definedNames>
  <calcPr calcId="152511"/>
</workbook>
</file>

<file path=xl/calcChain.xml><?xml version="1.0" encoding="utf-8"?>
<calcChain xmlns="http://schemas.openxmlformats.org/spreadsheetml/2006/main">
  <c r="N9" i="2" l="1"/>
  <c r="L9" i="2"/>
  <c r="N8" i="2"/>
  <c r="L8" i="2"/>
  <c r="AR11" i="2" l="1"/>
  <c r="AT11" i="2" s="1"/>
  <c r="AQ11" i="2"/>
  <c r="AS11" i="2" s="1"/>
  <c r="AN11" i="2"/>
  <c r="AP11" i="2" s="1"/>
  <c r="AM11" i="2"/>
  <c r="AO11" i="2" s="1"/>
  <c r="AR9" i="2"/>
  <c r="AT9" i="2" s="1"/>
  <c r="AQ9" i="2"/>
  <c r="AS9" i="2" s="1"/>
  <c r="AN9" i="2"/>
  <c r="AP9" i="2" s="1"/>
  <c r="AM9" i="2"/>
  <c r="AO9" i="2" s="1"/>
  <c r="AR8" i="2"/>
  <c r="AT8" i="2" s="1"/>
  <c r="AQ8" i="2"/>
  <c r="AS8" i="2" s="1"/>
  <c r="AN8" i="2"/>
  <c r="AP8" i="2" s="1"/>
  <c r="AM8" i="2"/>
  <c r="AO8" i="2" s="1"/>
  <c r="AR7" i="2"/>
  <c r="AT7" i="2" s="1"/>
  <c r="AQ7" i="2"/>
  <c r="AS7" i="2" s="1"/>
  <c r="AN7" i="2"/>
  <c r="AP7" i="2" s="1"/>
  <c r="AM7" i="2"/>
  <c r="AO7" i="2" s="1"/>
  <c r="AR6" i="2"/>
  <c r="AT6" i="2" s="1"/>
  <c r="AQ6" i="2"/>
  <c r="AS6" i="2" s="1"/>
  <c r="AN6" i="2"/>
  <c r="AP6" i="2" s="1"/>
  <c r="AM6" i="2"/>
  <c r="AO6" i="2" s="1"/>
  <c r="U11" i="2" l="1"/>
  <c r="AD11" i="2"/>
  <c r="AD6" i="2"/>
  <c r="U6" i="2"/>
  <c r="AD9" i="2"/>
  <c r="AD7" i="2"/>
  <c r="U9" i="2"/>
  <c r="U8" i="2"/>
  <c r="AD8" i="2"/>
  <c r="U7" i="2"/>
</calcChain>
</file>

<file path=xl/sharedStrings.xml><?xml version="1.0" encoding="utf-8"?>
<sst xmlns="http://schemas.openxmlformats.org/spreadsheetml/2006/main" count="125" uniqueCount="79">
  <si>
    <t>35</t>
  </si>
  <si>
    <t>34</t>
  </si>
  <si>
    <t>33</t>
  </si>
  <si>
    <t>32</t>
  </si>
  <si>
    <t>31</t>
  </si>
  <si>
    <t>年月日時</t>
    <rPh sb="0" eb="3">
      <t>ネンガッピ</t>
    </rPh>
    <rPh sb="3" eb="4">
      <t>ジ</t>
    </rPh>
    <phoneticPr fontId="4"/>
  </si>
  <si>
    <t>物的被害</t>
    <rPh sb="0" eb="2">
      <t>ブッテキ</t>
    </rPh>
    <rPh sb="2" eb="4">
      <t>ヒガイ</t>
    </rPh>
    <phoneticPr fontId="4"/>
  </si>
  <si>
    <t>人的被害</t>
    <rPh sb="0" eb="2">
      <t>ジンテキ</t>
    </rPh>
    <rPh sb="2" eb="4">
      <t>ヒガイ</t>
    </rPh>
    <phoneticPr fontId="4"/>
  </si>
  <si>
    <t>10以上該当</t>
    <rPh sb="2" eb="4">
      <t>イジョウ</t>
    </rPh>
    <rPh sb="4" eb="6">
      <t>ガイトウ</t>
    </rPh>
    <phoneticPr fontId="4"/>
  </si>
  <si>
    <t>複数
該当</t>
    <rPh sb="0" eb="2">
      <t>フクスウ</t>
    </rPh>
    <rPh sb="3" eb="5">
      <t>ガイトウ</t>
    </rPh>
    <phoneticPr fontId="4"/>
  </si>
  <si>
    <t>体制解除</t>
    <rPh sb="0" eb="2">
      <t>タイセイ</t>
    </rPh>
    <rPh sb="2" eb="4">
      <t>カイジョ</t>
    </rPh>
    <phoneticPr fontId="4"/>
  </si>
  <si>
    <t>体制開始</t>
    <rPh sb="0" eb="2">
      <t>タイセイ</t>
    </rPh>
    <rPh sb="2" eb="4">
      <t>カイシ</t>
    </rPh>
    <phoneticPr fontId="4"/>
  </si>
  <si>
    <t>体制維持
時間</t>
    <rPh sb="0" eb="2">
      <t>タイセイ</t>
    </rPh>
    <rPh sb="2" eb="4">
      <t>イジ</t>
    </rPh>
    <rPh sb="5" eb="7">
      <t>ジカン</t>
    </rPh>
    <phoneticPr fontId="4"/>
  </si>
  <si>
    <t>都道府県体制</t>
    <rPh sb="0" eb="4">
      <t>トドウフケン</t>
    </rPh>
    <rPh sb="4" eb="6">
      <t>タイセイ</t>
    </rPh>
    <phoneticPr fontId="4"/>
  </si>
  <si>
    <t>消防庁体制</t>
    <rPh sb="0" eb="3">
      <t>ショウボウチョウ</t>
    </rPh>
    <rPh sb="3" eb="5">
      <t>タイセイ</t>
    </rPh>
    <phoneticPr fontId="4"/>
  </si>
  <si>
    <t>備考</t>
    <rPh sb="0" eb="2">
      <t>ビコウ</t>
    </rPh>
    <phoneticPr fontId="4"/>
  </si>
  <si>
    <t>津波注意報
津波警報</t>
    <rPh sb="0" eb="2">
      <t>ツナミ</t>
    </rPh>
    <rPh sb="2" eb="5">
      <t>チュウイホウ</t>
    </rPh>
    <rPh sb="6" eb="8">
      <t>ツナミ</t>
    </rPh>
    <rPh sb="8" eb="10">
      <t>ケイホウ</t>
    </rPh>
    <phoneticPr fontId="4"/>
  </si>
  <si>
    <t>最終報
又は
確定報</t>
    <rPh sb="0" eb="2">
      <t>サイシュウ</t>
    </rPh>
    <rPh sb="2" eb="3">
      <t>ホウ</t>
    </rPh>
    <rPh sb="4" eb="5">
      <t>マタ</t>
    </rPh>
    <rPh sb="7" eb="9">
      <t>カクテイ</t>
    </rPh>
    <rPh sb="9" eb="10">
      <t>ホウ</t>
    </rPh>
    <phoneticPr fontId="4"/>
  </si>
  <si>
    <t>被害状況</t>
    <rPh sb="0" eb="2">
      <t>ヒガイ</t>
    </rPh>
    <rPh sb="2" eb="4">
      <t>ジョウキョウ</t>
    </rPh>
    <phoneticPr fontId="4"/>
  </si>
  <si>
    <t>対象消防本部
又は
役場（非常備消防）
の数</t>
    <rPh sb="0" eb="2">
      <t>タイショウ</t>
    </rPh>
    <rPh sb="2" eb="4">
      <t>ショウボウ</t>
    </rPh>
    <rPh sb="4" eb="6">
      <t>ホンブ</t>
    </rPh>
    <rPh sb="7" eb="8">
      <t>マタ</t>
    </rPh>
    <rPh sb="10" eb="12">
      <t>ヤクバ</t>
    </rPh>
    <rPh sb="13" eb="14">
      <t>ヒ</t>
    </rPh>
    <rPh sb="14" eb="16">
      <t>ジョウビ</t>
    </rPh>
    <rPh sb="16" eb="18">
      <t>ショウボウ</t>
    </rPh>
    <rPh sb="21" eb="22">
      <t>スウ</t>
    </rPh>
    <phoneticPr fontId="4"/>
  </si>
  <si>
    <t>対象都道府県数</t>
    <rPh sb="0" eb="2">
      <t>タイショウ</t>
    </rPh>
    <rPh sb="2" eb="6">
      <t>トドウフケン</t>
    </rPh>
    <rPh sb="6" eb="7">
      <t>スウ</t>
    </rPh>
    <phoneticPr fontId="4"/>
  </si>
  <si>
    <t>最大
震度</t>
    <rPh sb="0" eb="2">
      <t>サイダイ</t>
    </rPh>
    <rPh sb="3" eb="5">
      <t>シンド</t>
    </rPh>
    <phoneticPr fontId="4"/>
  </si>
  <si>
    <t>震央地名</t>
    <rPh sb="0" eb="2">
      <t>シンオウ</t>
    </rPh>
    <rPh sb="2" eb="4">
      <t>チメイ</t>
    </rPh>
    <phoneticPr fontId="4"/>
  </si>
  <si>
    <t>発生時刻</t>
    <rPh sb="0" eb="2">
      <t>ハッセイ</t>
    </rPh>
    <rPh sb="2" eb="4">
      <t>ジコク</t>
    </rPh>
    <phoneticPr fontId="4"/>
  </si>
  <si>
    <t>曜日</t>
    <rPh sb="0" eb="2">
      <t>ヨウビ</t>
    </rPh>
    <phoneticPr fontId="4"/>
  </si>
  <si>
    <t>番号</t>
    <rPh sb="0" eb="2">
      <t>バンゴウ</t>
    </rPh>
    <phoneticPr fontId="4"/>
  </si>
  <si>
    <t>：</t>
    <phoneticPr fontId="4"/>
  </si>
  <si>
    <t>（２）</t>
  </si>
  <si>
    <t>（３）</t>
  </si>
  <si>
    <t>（４）</t>
  </si>
  <si>
    <t>（５）</t>
  </si>
  <si>
    <t>（６）</t>
  </si>
  <si>
    <t>（７）</t>
  </si>
  <si>
    <t>消防庁の対応</t>
    <rPh sb="0" eb="2">
      <t>ショウボウ</t>
    </rPh>
    <rPh sb="2" eb="3">
      <t>チョウ</t>
    </rPh>
    <rPh sb="4" eb="6">
      <t>タイオウ</t>
    </rPh>
    <phoneticPr fontId="4"/>
  </si>
  <si>
    <t>主な被害状況</t>
    <rPh sb="0" eb="1">
      <t>オモ</t>
    </rPh>
    <rPh sb="2" eb="4">
      <t>ヒガイ</t>
    </rPh>
    <rPh sb="4" eb="6">
      <t>ジョウキョウ</t>
    </rPh>
    <phoneticPr fontId="4"/>
  </si>
  <si>
    <t>（８）</t>
  </si>
  <si>
    <t>地震の規模
(ﾏｸﾞﾆﾁｭｰﾄﾞ)</t>
    <rPh sb="0" eb="2">
      <t>ジシン</t>
    </rPh>
    <rPh sb="3" eb="5">
      <t>キボ</t>
    </rPh>
    <phoneticPr fontId="1"/>
  </si>
  <si>
    <t>発生年月日</t>
    <rPh sb="0" eb="2">
      <t>ハッセイ</t>
    </rPh>
    <rPh sb="2" eb="3">
      <t>ネン</t>
    </rPh>
    <rPh sb="3" eb="4">
      <t>ガツ</t>
    </rPh>
    <rPh sb="4" eb="5">
      <t>ニチ</t>
    </rPh>
    <phoneticPr fontId="4"/>
  </si>
  <si>
    <t>（９）</t>
  </si>
  <si>
    <t>－</t>
    <phoneticPr fontId="1"/>
  </si>
  <si>
    <t>災害対策本部
（第2次応急体制）</t>
    <rPh sb="0" eb="2">
      <t>サイガイ</t>
    </rPh>
    <rPh sb="2" eb="4">
      <t>タイサク</t>
    </rPh>
    <rPh sb="4" eb="6">
      <t>ホンブ</t>
    </rPh>
    <rPh sb="8" eb="9">
      <t>ダイ</t>
    </rPh>
    <rPh sb="10" eb="11">
      <t>ジ</t>
    </rPh>
    <rPh sb="11" eb="13">
      <t>オウキュウ</t>
    </rPh>
    <rPh sb="13" eb="15">
      <t>タイセイ</t>
    </rPh>
    <phoneticPr fontId="4"/>
  </si>
  <si>
    <t>災害対策室
（第1次応急体制）</t>
    <rPh sb="0" eb="2">
      <t>サイガイ</t>
    </rPh>
    <rPh sb="2" eb="4">
      <t>タイサク</t>
    </rPh>
    <rPh sb="4" eb="5">
      <t>シツ</t>
    </rPh>
    <rPh sb="7" eb="8">
      <t>ダイ</t>
    </rPh>
    <rPh sb="9" eb="10">
      <t>ジ</t>
    </rPh>
    <rPh sb="10" eb="12">
      <t>オウキュウ</t>
    </rPh>
    <rPh sb="12" eb="14">
      <t>タイセイ</t>
    </rPh>
    <phoneticPr fontId="4"/>
  </si>
  <si>
    <t>5弱</t>
    <rPh sb="1" eb="2">
      <t>ジャク</t>
    </rPh>
    <phoneticPr fontId="1"/>
  </si>
  <si>
    <t>5強</t>
    <rPh sb="1" eb="2">
      <t>キョウ</t>
    </rPh>
    <phoneticPr fontId="1"/>
  </si>
  <si>
    <t>西表島付近</t>
    <rPh sb="0" eb="1">
      <t>ニシ</t>
    </rPh>
    <rPh sb="1" eb="2">
      <t>オモテ</t>
    </rPh>
    <rPh sb="2" eb="3">
      <t>ジマ</t>
    </rPh>
    <rPh sb="3" eb="5">
      <t>フキン</t>
    </rPh>
    <phoneticPr fontId="1"/>
  </si>
  <si>
    <t>島根県西部</t>
    <rPh sb="0" eb="3">
      <t>シマネケン</t>
    </rPh>
    <rPh sb="3" eb="5">
      <t>セイブ</t>
    </rPh>
    <phoneticPr fontId="1"/>
  </si>
  <si>
    <t>根室半島南東沖</t>
    <rPh sb="0" eb="2">
      <t>ネムロ</t>
    </rPh>
    <rPh sb="2" eb="4">
      <t>ハントウ</t>
    </rPh>
    <rPh sb="4" eb="6">
      <t>ナントウ</t>
    </rPh>
    <rPh sb="6" eb="7">
      <t>オキ</t>
    </rPh>
    <phoneticPr fontId="1"/>
  </si>
  <si>
    <t>長野県北部</t>
    <rPh sb="0" eb="2">
      <t>ナガノ</t>
    </rPh>
    <rPh sb="2" eb="3">
      <t>ケン</t>
    </rPh>
    <rPh sb="3" eb="5">
      <t>ホクブ</t>
    </rPh>
    <phoneticPr fontId="1"/>
  </si>
  <si>
    <t>群馬県南部</t>
    <rPh sb="0" eb="3">
      <t>グンマケン</t>
    </rPh>
    <rPh sb="3" eb="5">
      <t>ナンブ</t>
    </rPh>
    <phoneticPr fontId="1"/>
  </si>
  <si>
    <t>千葉県東方沖</t>
    <rPh sb="0" eb="3">
      <t>チバケン</t>
    </rPh>
    <rPh sb="3" eb="5">
      <t>トウホウ</t>
    </rPh>
    <rPh sb="5" eb="6">
      <t>オキ</t>
    </rPh>
    <phoneticPr fontId="1"/>
  </si>
  <si>
    <t>（備考）「消防庁とりまとめ報」により作成</t>
    <rPh sb="1" eb="3">
      <t>ビコウ</t>
    </rPh>
    <rPh sb="5" eb="8">
      <t>ショウボウチョウ</t>
    </rPh>
    <rPh sb="13" eb="14">
      <t>ホウ</t>
    </rPh>
    <rPh sb="18" eb="20">
      <t>サクセイ</t>
    </rPh>
    <phoneticPr fontId="1"/>
  </si>
  <si>
    <t>災害対策本部
（第3次応急体制）</t>
    <rPh sb="0" eb="2">
      <t>サイガイ</t>
    </rPh>
    <rPh sb="2" eb="4">
      <t>タイサク</t>
    </rPh>
    <rPh sb="4" eb="6">
      <t>ホンブ</t>
    </rPh>
    <rPh sb="8" eb="9">
      <t>ダイ</t>
    </rPh>
    <rPh sb="10" eb="11">
      <t>ジ</t>
    </rPh>
    <rPh sb="11" eb="13">
      <t>オウキュウ</t>
    </rPh>
    <rPh sb="13" eb="15">
      <t>タイセイ</t>
    </rPh>
    <phoneticPr fontId="4"/>
  </si>
  <si>
    <t>【住家被害】一部破損4棟</t>
    <rPh sb="1" eb="3">
      <t>ジュウカ</t>
    </rPh>
    <rPh sb="3" eb="5">
      <t>ヒガイ</t>
    </rPh>
    <rPh sb="6" eb="8">
      <t>イチブ</t>
    </rPh>
    <rPh sb="8" eb="10">
      <t>ハソン</t>
    </rPh>
    <rPh sb="11" eb="12">
      <t>トウ</t>
    </rPh>
    <phoneticPr fontId="1"/>
  </si>
  <si>
    <t>〔震度5弱〕
沖縄県：竹富町</t>
    <rPh sb="1" eb="3">
      <t>シンド</t>
    </rPh>
    <rPh sb="4" eb="5">
      <t>ジャク</t>
    </rPh>
    <rPh sb="7" eb="9">
      <t>オキナワ</t>
    </rPh>
    <phoneticPr fontId="1"/>
  </si>
  <si>
    <t>〔震度5弱〕
北海道：中標津町</t>
    <rPh sb="1" eb="3">
      <t>シンド</t>
    </rPh>
    <rPh sb="4" eb="5">
      <t>ジャク</t>
    </rPh>
    <phoneticPr fontId="1"/>
  </si>
  <si>
    <t>〔震度5弱〕
長野県：長野市、大町市、小川村</t>
    <rPh sb="1" eb="3">
      <t>シンド</t>
    </rPh>
    <rPh sb="4" eb="5">
      <t>ジャク</t>
    </rPh>
    <phoneticPr fontId="1"/>
  </si>
  <si>
    <t>〔震度5強〕
長野県：栄村</t>
    <rPh sb="1" eb="3">
      <t>シンド</t>
    </rPh>
    <rPh sb="4" eb="5">
      <t>キョウ</t>
    </rPh>
    <phoneticPr fontId="1"/>
  </si>
  <si>
    <t>〔震度5弱〕
群馬県：渋川市</t>
    <rPh sb="1" eb="3">
      <t>シンド</t>
    </rPh>
    <rPh sb="4" eb="5">
      <t>ジャク</t>
    </rPh>
    <phoneticPr fontId="1"/>
  </si>
  <si>
    <t>〔震度5弱〕
千葉県：長南町</t>
    <rPh sb="1" eb="3">
      <t>シンド</t>
    </rPh>
    <rPh sb="4" eb="5">
      <t>ジャク</t>
    </rPh>
    <phoneticPr fontId="1"/>
  </si>
  <si>
    <t>大阪府北部</t>
  </si>
  <si>
    <t>６弱</t>
  </si>
  <si>
    <t>第1-6-3表</t>
    <rPh sb="0" eb="1">
      <t>ダイ</t>
    </rPh>
    <rPh sb="6" eb="7">
      <t>ヒョウ</t>
    </rPh>
    <phoneticPr fontId="1"/>
  </si>
  <si>
    <t>（１）</t>
    <phoneticPr fontId="1"/>
  </si>
  <si>
    <t>震度５弱以上を観測した市町村</t>
    <rPh sb="0" eb="2">
      <t>シンド</t>
    </rPh>
    <rPh sb="3" eb="4">
      <t>ジャク</t>
    </rPh>
    <rPh sb="4" eb="6">
      <t>イジョウ</t>
    </rPh>
    <rPh sb="7" eb="9">
      <t>カンソク</t>
    </rPh>
    <rPh sb="11" eb="14">
      <t>シチョウソン</t>
    </rPh>
    <phoneticPr fontId="4"/>
  </si>
  <si>
    <t>胆振地方中東部</t>
    <rPh sb="0" eb="2">
      <t>イブリ</t>
    </rPh>
    <phoneticPr fontId="1"/>
  </si>
  <si>
    <r>
      <t>勤務
時間別
(内○)
(外</t>
    </r>
    <r>
      <rPr>
        <b/>
        <sz val="11"/>
        <color theme="1"/>
        <rFont val="ＭＳ Ｐゴシック"/>
        <family val="3"/>
        <charset val="128"/>
      </rPr>
      <t>×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キンム</t>
    </rPh>
    <rPh sb="3" eb="5">
      <t>ジカン</t>
    </rPh>
    <rPh sb="5" eb="6">
      <t>ベツ</t>
    </rPh>
    <rPh sb="8" eb="9">
      <t>ナイ</t>
    </rPh>
    <rPh sb="13" eb="14">
      <t>ガイ</t>
    </rPh>
    <phoneticPr fontId="4"/>
  </si>
  <si>
    <t>平成30年１月から10月までの主な地震災害（消防庁が災害応急体制を整備したもの）</t>
    <rPh sb="0" eb="2">
      <t>ヘイセイ</t>
    </rPh>
    <rPh sb="4" eb="5">
      <t>ネン</t>
    </rPh>
    <rPh sb="6" eb="7">
      <t>ガツ</t>
    </rPh>
    <rPh sb="11" eb="12">
      <t>ガツ</t>
    </rPh>
    <rPh sb="15" eb="16">
      <t>シュ</t>
    </rPh>
    <rPh sb="17" eb="19">
      <t>ジシン</t>
    </rPh>
    <rPh sb="19" eb="21">
      <t>サイガイ</t>
    </rPh>
    <rPh sb="22" eb="25">
      <t>ショウボウチョウ</t>
    </rPh>
    <rPh sb="26" eb="28">
      <t>サイガイ</t>
    </rPh>
    <rPh sb="28" eb="30">
      <t>オウキュウ</t>
    </rPh>
    <rPh sb="30" eb="32">
      <t>タイセイ</t>
    </rPh>
    <rPh sb="33" eb="35">
      <t>セイビ</t>
    </rPh>
    <phoneticPr fontId="4"/>
  </si>
  <si>
    <t>(平成30年11月６日現在）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1"/>
  </si>
  <si>
    <t>（10）</t>
    <phoneticPr fontId="1"/>
  </si>
  <si>
    <t>災害対策本部
継続中</t>
    <rPh sb="0" eb="2">
      <t>サイガイ</t>
    </rPh>
    <rPh sb="2" eb="4">
      <t>タイサク</t>
    </rPh>
    <rPh sb="4" eb="6">
      <t>ホンブ</t>
    </rPh>
    <rPh sb="7" eb="10">
      <t>ケイゾクチュウ</t>
    </rPh>
    <phoneticPr fontId="4"/>
  </si>
  <si>
    <t>（1１）</t>
    <phoneticPr fontId="1"/>
  </si>
  <si>
    <t>〔震度5弱〕
北海道：厚真町、むかわ町</t>
    <rPh sb="1" eb="3">
      <t>シンド</t>
    </rPh>
    <rPh sb="4" eb="5">
      <t>ジャク</t>
    </rPh>
    <rPh sb="7" eb="10">
      <t>ホッカイドウ</t>
    </rPh>
    <rPh sb="11" eb="13">
      <t>アツマ</t>
    </rPh>
    <rPh sb="18" eb="19">
      <t>マチ</t>
    </rPh>
    <phoneticPr fontId="1"/>
  </si>
  <si>
    <t xml:space="preserve">〔震度5強〕
島根県：大田市
〔震度5弱〕
島根県：出雲市、雲南市、川本町、
            美郷町
</t>
    <rPh sb="16" eb="18">
      <t>シンド</t>
    </rPh>
    <rPh sb="19" eb="20">
      <t>ジャク</t>
    </rPh>
    <rPh sb="22" eb="24">
      <t>シマネ</t>
    </rPh>
    <phoneticPr fontId="1"/>
  </si>
  <si>
    <t>〔震度6弱〕
 大阪府：大阪市北区、高槻市、枚
             方市、茨木市、箕面市
〔震度5強〕
京都府：京都市（中京区、伏見区、
            西京区）、亀岡市、長岡京
            市、八幡市、大山崎町、久
            御山町
大阪府：大阪市（都島区、東淀川
            区、旭区、淀川区）、豊中
            市、吹田市、寝屋川市、摂
            津市、交野市、島本町
 〔震度5弱〕
滋賀県：大津市
京都府：宇治市、城陽市、向日市、
            京田辺市、南丹市、井出
            町、精華町
大阪府：大阪市（福島区、此花区、
            港区、西淀川区、生野区）、
　　　　　 池田市、守口市、大東市、
            四条畷市、豊能町、能勢町
兵庫県：尼崎市、西宮市、伊丹市、
            川西市
奈良県：大和郡山市、御所市、高
            取町、広陵町</t>
    <rPh sb="4" eb="5">
      <t>ジャク</t>
    </rPh>
    <rPh sb="197" eb="200">
      <t>ネヤガワ</t>
    </rPh>
    <rPh sb="200" eb="201">
      <t>シ</t>
    </rPh>
    <rPh sb="232" eb="233">
      <t>ジャク</t>
    </rPh>
    <rPh sb="235" eb="238">
      <t>シガケン</t>
    </rPh>
    <rPh sb="341" eb="342">
      <t>ク</t>
    </rPh>
    <rPh sb="355" eb="358">
      <t>モリグチシ</t>
    </rPh>
    <rPh sb="359" eb="362">
      <t>ダイトウシ</t>
    </rPh>
    <rPh sb="376" eb="380">
      <t>シジョウナワテシ</t>
    </rPh>
    <rPh sb="381" eb="382">
      <t>トヨ</t>
    </rPh>
    <rPh sb="382" eb="383">
      <t>ノウ</t>
    </rPh>
    <rPh sb="383" eb="384">
      <t>マチ</t>
    </rPh>
    <rPh sb="385" eb="387">
      <t>ノセ</t>
    </rPh>
    <rPh sb="387" eb="388">
      <t>マチ</t>
    </rPh>
    <rPh sb="389" eb="392">
      <t>ヒョウゴケン</t>
    </rPh>
    <rPh sb="393" eb="396">
      <t>アマガサキシ</t>
    </rPh>
    <rPh sb="397" eb="400">
      <t>ニシノミヤシ</t>
    </rPh>
    <rPh sb="401" eb="404">
      <t>イタミシ</t>
    </rPh>
    <rPh sb="418" eb="421">
      <t>カワニシシ</t>
    </rPh>
    <rPh sb="422" eb="425">
      <t>ナラケン</t>
    </rPh>
    <rPh sb="426" eb="431">
      <t>ヤマトコオリヤマシ</t>
    </rPh>
    <rPh sb="432" eb="435">
      <t>ゴセシ</t>
    </rPh>
    <rPh sb="451" eb="452">
      <t>マチ</t>
    </rPh>
    <rPh sb="453" eb="456">
      <t>コウリョウチョウ</t>
    </rPh>
    <phoneticPr fontId="1"/>
  </si>
  <si>
    <t>〔震度７〕
北海道：厚真町
〔震度6強〕
北海道：安平町、むかわ町
〔震度6弱〕
北海道：札幌市東区、千歳市、日
高町、平取町
〔震度5強〕
北海道：札幌市（北区、白石区、
　　　　　 手稲区、清田区）、苫小牧
            市、江別市、三笠市、恵
            庭市、長沼町、新冠町、
            新ひだか町
〔震度5弱〕
北海道：札幌市（豊平区、西区、
            厚別区）、函館市、室蘭市、
            岩見沢市、登別市、伊達
            市、北広島市、石狩市、
            新篠津村、南幌町、由仁
            町、栗山町、白老町
　</t>
    <rPh sb="1" eb="3">
      <t>シンド</t>
    </rPh>
    <rPh sb="176" eb="177">
      <t>ジャク</t>
    </rPh>
    <rPh sb="179" eb="182">
      <t>ホッカイドウ</t>
    </rPh>
    <phoneticPr fontId="1"/>
  </si>
  <si>
    <t>〔震度5弱〕
北海道：厚真町、むかわ町、平取
            町</t>
    <rPh sb="1" eb="3">
      <t>シンド</t>
    </rPh>
    <rPh sb="4" eb="5">
      <t>ジャク</t>
    </rPh>
    <rPh sb="7" eb="10">
      <t>ホッカイドウ</t>
    </rPh>
    <rPh sb="11" eb="13">
      <t>アツマ</t>
    </rPh>
    <rPh sb="18" eb="19">
      <t>マチ</t>
    </rPh>
    <rPh sb="20" eb="21">
      <t>ヒラ</t>
    </rPh>
    <rPh sb="21" eb="22">
      <t>ト</t>
    </rPh>
    <rPh sb="35" eb="36">
      <t>チョウ</t>
    </rPh>
    <phoneticPr fontId="1"/>
  </si>
  <si>
    <t>【人的被害】重傷者2人、軽傷者
                  7人
【住家被害】全壊18棟、半壊57
                  棟、一部破損558棟</t>
    <rPh sb="6" eb="9">
      <t>ジュウショウシャ</t>
    </rPh>
    <rPh sb="10" eb="11">
      <t>ニン</t>
    </rPh>
    <rPh sb="14" eb="15">
      <t>シャ</t>
    </rPh>
    <rPh sb="43" eb="45">
      <t>ゼンカイ</t>
    </rPh>
    <rPh sb="47" eb="48">
      <t>トウ</t>
    </rPh>
    <rPh sb="49" eb="51">
      <t>ハンカイ</t>
    </rPh>
    <rPh sb="72" eb="73">
      <t>トウ</t>
    </rPh>
    <phoneticPr fontId="1"/>
  </si>
  <si>
    <t>【人的被害】死者6人、重傷者28
                  人、軽傷者415人
【住家被害】全壊18棟、半壊517
                  棟、一部破損57,787
                  棟</t>
    <rPh sb="6" eb="8">
      <t>シシャ</t>
    </rPh>
    <rPh sb="9" eb="10">
      <t>ニン</t>
    </rPh>
    <rPh sb="11" eb="14">
      <t>ジュウショウシャ</t>
    </rPh>
    <rPh sb="35" eb="36">
      <t>ニン</t>
    </rPh>
    <rPh sb="39" eb="40">
      <t>シャ</t>
    </rPh>
    <rPh sb="51" eb="53">
      <t>ゼンカイ</t>
    </rPh>
    <rPh sb="55" eb="56">
      <t>トウ</t>
    </rPh>
    <rPh sb="57" eb="59">
      <t>ハンカイ</t>
    </rPh>
    <rPh sb="81" eb="82">
      <t>トウ</t>
    </rPh>
    <phoneticPr fontId="1"/>
  </si>
  <si>
    <t>【人的被害】死者41人、重傷者
                  18人、軽傷者731人
【住家被害】全壊415棟、半壊
                  1,346棟、一部破損
                  8,607棟</t>
    <rPh sb="6" eb="8">
      <t>シシャ</t>
    </rPh>
    <rPh sb="10" eb="11">
      <t>ニン</t>
    </rPh>
    <rPh sb="12" eb="15">
      <t>ジュウショウシャ</t>
    </rPh>
    <rPh sb="36" eb="37">
      <t>ニン</t>
    </rPh>
    <rPh sb="40" eb="41">
      <t>シャ</t>
    </rPh>
    <rPh sb="52" eb="54">
      <t>ゼンカイ</t>
    </rPh>
    <rPh sb="57" eb="58">
      <t>トウ</t>
    </rPh>
    <rPh sb="59" eb="61">
      <t>ハンカイ</t>
    </rPh>
    <rPh sb="85" eb="8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</si>
</sst>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h:mm;@"/>
    <numFmt numFmtId="178" formatCode="[$-411]ggge&quot;年&quot;m&quot;月&quot;d&quot;日&quot;;@"/>
    <numFmt numFmtId="179" formatCode="d&quot;日&quot;hh&quot;時間&quot;mm&quot;分&quot;"/>
    <numFmt numFmtId="180" formatCode="h&quot;時&quot;mm&quot;分&quot;;@"/>
    <numFmt numFmtId="181" formatCode="##&quot;km&quot;"/>
    <numFmt numFmtId="182" formatCode="0.0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82">
    <xf numFmtId="0" fontId="0" fillId="0" borderId="0" xfId="0">
      <alignment vertical="center"/>
    </xf>
    <xf numFmtId="0" fontId="0" fillId="2" borderId="0" xfId="0" applyFont="1" applyFill="1" applyAlignment="1">
      <alignment horizontal="left"/>
    </xf>
    <xf numFmtId="0" fontId="0" fillId="2" borderId="0" xfId="0" applyFont="1" applyFill="1" applyAlignment="1"/>
    <xf numFmtId="176" fontId="2" fillId="0" borderId="0" xfId="0" applyNumberFormat="1" applyFont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right"/>
    </xf>
    <xf numFmtId="0" fontId="7" fillId="4" borderId="1" xfId="0" applyFont="1" applyFill="1" applyBorder="1" applyAlignment="1">
      <alignment vertical="center" justifyLastLine="1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/>
    </xf>
    <xf numFmtId="58" fontId="7" fillId="2" borderId="1" xfId="0" applyNumberFormat="1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180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179" fontId="0" fillId="2" borderId="1" xfId="0" applyNumberFormat="1" applyFont="1" applyFill="1" applyBorder="1" applyAlignment="1">
      <alignment vertical="center"/>
    </xf>
    <xf numFmtId="178" fontId="0" fillId="2" borderId="4" xfId="0" applyNumberFormat="1" applyFont="1" applyFill="1" applyBorder="1" applyAlignment="1" applyProtection="1">
      <alignment vertical="center"/>
      <protection locked="0"/>
    </xf>
    <xf numFmtId="49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>
      <alignment horizontal="center" vertical="center"/>
    </xf>
    <xf numFmtId="49" fontId="0" fillId="2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179" fontId="0" fillId="2" borderId="1" xfId="0" applyNumberFormat="1" applyFont="1" applyFill="1" applyBorder="1" applyAlignment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  <protection locked="0"/>
    </xf>
    <xf numFmtId="177" fontId="0" fillId="2" borderId="0" xfId="0" applyNumberFormat="1" applyFont="1" applyFill="1" applyAlignment="1">
      <alignment vertical="center"/>
    </xf>
    <xf numFmtId="46" fontId="0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/>
    <xf numFmtId="0" fontId="7" fillId="2" borderId="1" xfId="0" applyFont="1" applyFill="1" applyBorder="1" applyAlignment="1" applyProtection="1">
      <alignment horizontal="left" vertical="center"/>
      <protection locked="0"/>
    </xf>
    <xf numFmtId="182" fontId="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vertical="center" wrapText="1"/>
      <protection locked="0"/>
    </xf>
    <xf numFmtId="0" fontId="0" fillId="2" borderId="3" xfId="0" applyFont="1" applyFill="1" applyBorder="1" applyAlignment="1" applyProtection="1">
      <alignment vertic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0" fontId="9" fillId="2" borderId="2" xfId="0" applyFont="1" applyFill="1" applyBorder="1" applyAlignment="1" applyProtection="1">
      <alignment vertical="center" wrapText="1"/>
      <protection locked="0"/>
    </xf>
    <xf numFmtId="177" fontId="0" fillId="3" borderId="15" xfId="0" applyNumberFormat="1" applyFont="1" applyFill="1" applyBorder="1" applyAlignment="1">
      <alignment horizontal="center" vertical="center" wrapText="1"/>
    </xf>
    <xf numFmtId="177" fontId="0" fillId="3" borderId="14" xfId="0" applyNumberFormat="1" applyFont="1" applyFill="1" applyBorder="1" applyAlignment="1">
      <alignment horizontal="center" vertical="center" wrapText="1"/>
    </xf>
    <xf numFmtId="177" fontId="0" fillId="3" borderId="16" xfId="0" applyNumberFormat="1" applyFont="1" applyFill="1" applyBorder="1" applyAlignment="1">
      <alignment horizontal="center" vertical="center" wrapText="1"/>
    </xf>
    <xf numFmtId="177" fontId="0" fillId="3" borderId="13" xfId="0" applyNumberFormat="1" applyFont="1" applyFill="1" applyBorder="1" applyAlignment="1">
      <alignment horizontal="center" vertical="center" wrapText="1"/>
    </xf>
    <xf numFmtId="177" fontId="0" fillId="3" borderId="1" xfId="0" applyNumberFormat="1" applyFont="1" applyFill="1" applyBorder="1" applyAlignment="1">
      <alignment horizontal="center" vertical="center" wrapText="1"/>
    </xf>
    <xf numFmtId="177" fontId="0" fillId="3" borderId="10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justifyLastLine="1"/>
    </xf>
    <xf numFmtId="0" fontId="0" fillId="3" borderId="11" xfId="0" applyFont="1" applyFill="1" applyBorder="1" applyAlignment="1">
      <alignment horizontal="center" vertical="center" justifyLastLine="1"/>
    </xf>
    <xf numFmtId="177" fontId="0" fillId="3" borderId="8" xfId="0" applyNumberFormat="1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justifyLastLine="1"/>
    </xf>
    <xf numFmtId="0" fontId="0" fillId="3" borderId="9" xfId="0" applyFont="1" applyFill="1" applyBorder="1" applyAlignment="1">
      <alignment horizontal="center" vertical="center" justifyLastLine="1"/>
    </xf>
    <xf numFmtId="0" fontId="0" fillId="3" borderId="18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distributed" vertical="center" justifyLastLine="1"/>
    </xf>
    <xf numFmtId="0" fontId="0" fillId="3" borderId="1" xfId="0" applyFont="1" applyFill="1" applyBorder="1" applyAlignment="1">
      <alignment horizontal="distributed" vertical="center" justifyLastLine="1"/>
    </xf>
    <xf numFmtId="0" fontId="0" fillId="3" borderId="10" xfId="0" applyFont="1" applyFill="1" applyBorder="1" applyAlignment="1">
      <alignment horizontal="distributed" vertical="center" justifyLastLine="1"/>
    </xf>
    <xf numFmtId="0" fontId="0" fillId="4" borderId="2" xfId="0" applyFont="1" applyFill="1" applyBorder="1" applyAlignment="1">
      <alignment horizontal="center" vertical="center" wrapText="1" justifyLastLine="1"/>
    </xf>
    <xf numFmtId="0" fontId="0" fillId="4" borderId="12" xfId="0" applyFont="1" applyFill="1" applyBorder="1" applyAlignment="1">
      <alignment horizontal="center" vertical="center" justifyLastLine="1"/>
    </xf>
    <xf numFmtId="0" fontId="0" fillId="4" borderId="3" xfId="0" applyFont="1" applyFill="1" applyBorder="1" applyAlignment="1">
      <alignment horizontal="center" vertical="center" justifyLastLine="1"/>
    </xf>
    <xf numFmtId="0" fontId="0" fillId="4" borderId="2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181" fontId="0" fillId="4" borderId="2" xfId="0" applyNumberFormat="1" applyFont="1" applyFill="1" applyBorder="1" applyAlignment="1">
      <alignment horizontal="center" vertical="center" wrapText="1"/>
    </xf>
    <xf numFmtId="181" fontId="7" fillId="4" borderId="12" xfId="0" applyNumberFormat="1" applyFont="1" applyFill="1" applyBorder="1" applyAlignment="1">
      <alignment horizontal="center" vertical="center" wrapText="1"/>
    </xf>
    <xf numFmtId="181" fontId="7" fillId="4" borderId="3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shrinkToFit="1"/>
    </xf>
    <xf numFmtId="49" fontId="0" fillId="0" borderId="19" xfId="0" applyNumberFormat="1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 shrinkToFit="1"/>
    </xf>
    <xf numFmtId="0" fontId="0" fillId="4" borderId="2" xfId="0" applyFont="1" applyFill="1" applyBorder="1" applyAlignment="1">
      <alignment horizontal="center" vertical="center" wrapText="1" shrinkToFit="1"/>
    </xf>
    <xf numFmtId="0" fontId="0" fillId="4" borderId="12" xfId="0" applyFont="1" applyFill="1" applyBorder="1" applyAlignment="1">
      <alignment horizontal="center" vertical="center" wrapText="1" shrinkToFit="1"/>
    </xf>
    <xf numFmtId="0" fontId="0" fillId="4" borderId="3" xfId="0" applyFont="1" applyFill="1" applyBorder="1" applyAlignment="1">
      <alignment horizontal="center" vertical="center" shrinkToFit="1"/>
    </xf>
    <xf numFmtId="0" fontId="0" fillId="4" borderId="1" xfId="0" applyFont="1" applyFill="1" applyBorder="1" applyAlignment="1">
      <alignment horizontal="center" vertical="center" wrapText="1" shrinkToFit="1"/>
    </xf>
    <xf numFmtId="0" fontId="0" fillId="4" borderId="2" xfId="0" applyFont="1" applyFill="1" applyBorder="1" applyAlignment="1">
      <alignment horizontal="center" vertical="center" justifyLastLine="1"/>
    </xf>
  </cellXfs>
  <cellStyles count="2">
    <cellStyle name="標準" xfId="0" builtinId="0"/>
    <cellStyle name="標準 2" xfId="1"/>
  </cellStyles>
  <dxfs count="2">
    <dxf>
      <font>
        <color rgb="FFFF0000"/>
      </font>
    </dxf>
    <dxf>
      <font>
        <color theme="0"/>
      </font>
    </dxf>
  </dxfs>
  <tableStyles count="0" defaultTableStyle="TableStyleMedium9" defaultPivotStyle="PivotStyleLight16"/>
  <colors>
    <mruColors>
      <color rgb="FFCCFF66"/>
      <color rgb="FFFFFFCC"/>
      <color rgb="FFCD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 fitToPage="1"/>
  </sheetPr>
  <dimension ref="A1:BB17"/>
  <sheetViews>
    <sheetView tabSelected="1" zoomScaleNormal="100" zoomScaleSheetLayoutView="90" workbookViewId="0">
      <pane xSplit="2" ySplit="1" topLeftCell="D2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35.25" customHeight="1"/>
  <cols>
    <col min="1" max="1" width="6.625" style="2" customWidth="1"/>
    <col min="2" max="2" width="18.625" style="1" customWidth="1"/>
    <col min="3" max="3" width="6.875" style="2" hidden="1" customWidth="1"/>
    <col min="4" max="4" width="12.5" style="2" customWidth="1"/>
    <col min="5" max="5" width="9" style="2" hidden="1" customWidth="1"/>
    <col min="6" max="6" width="16.25" style="1" customWidth="1"/>
    <col min="7" max="8" width="12.875" style="1" customWidth="1"/>
    <col min="9" max="9" width="20.625" style="6" customWidth="1"/>
    <col min="10" max="10" width="29.5" style="2" customWidth="1"/>
    <col min="11" max="14" width="8.875" style="2" hidden="1" customWidth="1"/>
    <col min="15" max="15" width="0" style="2" hidden="1" customWidth="1"/>
    <col min="16" max="16" width="7.375" style="2" hidden="1" customWidth="1"/>
    <col min="17" max="17" width="27.25" style="2" customWidth="1"/>
    <col min="18" max="18" width="0" style="2" hidden="1" customWidth="1"/>
    <col min="19" max="19" width="15.625" style="2" hidden="1" customWidth="1"/>
    <col min="20" max="20" width="24.375" style="2" hidden="1" customWidth="1"/>
    <col min="21" max="21" width="14.75" style="2" hidden="1" customWidth="1"/>
    <col min="22" max="22" width="17.75" style="2" hidden="1" customWidth="1"/>
    <col min="23" max="23" width="4.75" style="2" hidden="1" customWidth="1"/>
    <col min="24" max="24" width="2.125" style="2" hidden="1" customWidth="1"/>
    <col min="25" max="25" width="4.75" style="2" hidden="1" customWidth="1"/>
    <col min="26" max="26" width="17.625" style="2" hidden="1" customWidth="1"/>
    <col min="27" max="27" width="4.875" style="2" hidden="1" customWidth="1"/>
    <col min="28" max="28" width="2.25" style="2" hidden="1" customWidth="1"/>
    <col min="29" max="29" width="4.875" style="2" hidden="1" customWidth="1"/>
    <col min="30" max="30" width="14.875" style="2" hidden="1" customWidth="1"/>
    <col min="31" max="31" width="17.625" style="2" hidden="1" customWidth="1"/>
    <col min="32" max="32" width="4.875" style="2" hidden="1" customWidth="1"/>
    <col min="33" max="33" width="2.375" style="2" hidden="1" customWidth="1"/>
    <col min="34" max="34" width="4.875" style="2" hidden="1" customWidth="1"/>
    <col min="35" max="35" width="17.625" style="2" hidden="1" customWidth="1"/>
    <col min="36" max="36" width="4.875" style="2" hidden="1" customWidth="1"/>
    <col min="37" max="37" width="2.375" style="2" hidden="1" customWidth="1"/>
    <col min="38" max="38" width="4.875" style="2" hidden="1" customWidth="1"/>
    <col min="39" max="40" width="9" style="2" hidden="1" customWidth="1"/>
    <col min="41" max="41" width="14.5" style="2" hidden="1" customWidth="1"/>
    <col min="42" max="44" width="16.125" style="2" hidden="1" customWidth="1"/>
    <col min="45" max="46" width="15" style="2" hidden="1" customWidth="1"/>
    <col min="47" max="54" width="9" style="2" hidden="1" customWidth="1"/>
    <col min="55" max="16384" width="9" style="2"/>
  </cols>
  <sheetData>
    <row r="1" spans="1:54" ht="35.25" customHeight="1">
      <c r="B1" s="4" t="s">
        <v>61</v>
      </c>
      <c r="C1" s="5">
        <v>23</v>
      </c>
      <c r="D1" s="4" t="s">
        <v>66</v>
      </c>
      <c r="E1" s="4"/>
    </row>
    <row r="2" spans="1:54" ht="15" customHeight="1" thickBot="1">
      <c r="B2" s="4"/>
      <c r="C2" s="5"/>
      <c r="D2" s="4"/>
      <c r="E2" s="4"/>
      <c r="Q2" s="3" t="s">
        <v>67</v>
      </c>
    </row>
    <row r="3" spans="1:54" ht="12" customHeight="1">
      <c r="A3" s="76" t="s">
        <v>25</v>
      </c>
      <c r="B3" s="77" t="s">
        <v>37</v>
      </c>
      <c r="C3" s="76" t="s">
        <v>24</v>
      </c>
      <c r="D3" s="76" t="s">
        <v>23</v>
      </c>
      <c r="E3" s="80" t="s">
        <v>65</v>
      </c>
      <c r="F3" s="81" t="s">
        <v>22</v>
      </c>
      <c r="G3" s="64" t="s">
        <v>36</v>
      </c>
      <c r="H3" s="67" t="s">
        <v>21</v>
      </c>
      <c r="I3" s="70" t="s">
        <v>33</v>
      </c>
      <c r="J3" s="73" t="s">
        <v>63</v>
      </c>
      <c r="K3" s="73" t="s">
        <v>20</v>
      </c>
      <c r="L3" s="73"/>
      <c r="M3" s="73" t="s">
        <v>19</v>
      </c>
      <c r="N3" s="73"/>
      <c r="O3" s="7" t="s">
        <v>18</v>
      </c>
      <c r="P3" s="7"/>
      <c r="Q3" s="74" t="s">
        <v>34</v>
      </c>
      <c r="R3" s="58" t="s">
        <v>17</v>
      </c>
      <c r="S3" s="58" t="s">
        <v>16</v>
      </c>
      <c r="T3" s="61" t="s">
        <v>15</v>
      </c>
      <c r="U3" s="47" t="s">
        <v>14</v>
      </c>
      <c r="V3" s="48"/>
      <c r="W3" s="48"/>
      <c r="X3" s="48"/>
      <c r="Y3" s="48"/>
      <c r="Z3" s="48"/>
      <c r="AA3" s="48"/>
      <c r="AB3" s="48"/>
      <c r="AC3" s="49"/>
      <c r="AD3" s="47" t="s">
        <v>13</v>
      </c>
      <c r="AE3" s="48"/>
      <c r="AF3" s="48"/>
      <c r="AG3" s="48"/>
      <c r="AH3" s="48"/>
      <c r="AI3" s="48"/>
      <c r="AJ3" s="48"/>
      <c r="AK3" s="48"/>
      <c r="AL3" s="50"/>
    </row>
    <row r="4" spans="1:54" ht="12" customHeight="1">
      <c r="A4" s="76"/>
      <c r="B4" s="78"/>
      <c r="C4" s="76"/>
      <c r="D4" s="76"/>
      <c r="E4" s="80"/>
      <c r="F4" s="65"/>
      <c r="G4" s="65"/>
      <c r="H4" s="68"/>
      <c r="I4" s="71"/>
      <c r="J4" s="73"/>
      <c r="K4" s="73"/>
      <c r="L4" s="73"/>
      <c r="M4" s="73"/>
      <c r="N4" s="73"/>
      <c r="O4" s="7"/>
      <c r="P4" s="7"/>
      <c r="Q4" s="74"/>
      <c r="R4" s="59"/>
      <c r="S4" s="59"/>
      <c r="T4" s="62"/>
      <c r="U4" s="51" t="s">
        <v>12</v>
      </c>
      <c r="V4" s="53" t="s">
        <v>11</v>
      </c>
      <c r="W4" s="53"/>
      <c r="X4" s="53"/>
      <c r="Y4" s="53"/>
      <c r="Z4" s="53" t="s">
        <v>10</v>
      </c>
      <c r="AA4" s="53"/>
      <c r="AB4" s="53"/>
      <c r="AC4" s="53"/>
      <c r="AD4" s="51" t="s">
        <v>12</v>
      </c>
      <c r="AE4" s="53" t="s">
        <v>11</v>
      </c>
      <c r="AF4" s="53"/>
      <c r="AG4" s="53"/>
      <c r="AH4" s="53"/>
      <c r="AI4" s="53" t="s">
        <v>10</v>
      </c>
      <c r="AJ4" s="53"/>
      <c r="AK4" s="53"/>
      <c r="AL4" s="54"/>
    </row>
    <row r="5" spans="1:54" ht="12" customHeight="1" thickBot="1">
      <c r="A5" s="76"/>
      <c r="B5" s="79"/>
      <c r="C5" s="76"/>
      <c r="D5" s="76"/>
      <c r="E5" s="76"/>
      <c r="F5" s="66"/>
      <c r="G5" s="66"/>
      <c r="H5" s="69"/>
      <c r="I5" s="72"/>
      <c r="J5" s="73"/>
      <c r="K5" s="8"/>
      <c r="L5" s="9" t="s">
        <v>9</v>
      </c>
      <c r="M5" s="8"/>
      <c r="N5" s="9" t="s">
        <v>8</v>
      </c>
      <c r="O5" s="10" t="s">
        <v>7</v>
      </c>
      <c r="P5" s="10" t="s">
        <v>6</v>
      </c>
      <c r="Q5" s="74"/>
      <c r="R5" s="60"/>
      <c r="S5" s="60"/>
      <c r="T5" s="63"/>
      <c r="U5" s="52"/>
      <c r="V5" s="55" t="s">
        <v>5</v>
      </c>
      <c r="W5" s="55"/>
      <c r="X5" s="55"/>
      <c r="Y5" s="55"/>
      <c r="Z5" s="56" t="s">
        <v>5</v>
      </c>
      <c r="AA5" s="56"/>
      <c r="AB5" s="56"/>
      <c r="AC5" s="56"/>
      <c r="AD5" s="52"/>
      <c r="AE5" s="55" t="s">
        <v>5</v>
      </c>
      <c r="AF5" s="55"/>
      <c r="AG5" s="55"/>
      <c r="AH5" s="55"/>
      <c r="AI5" s="56" t="s">
        <v>5</v>
      </c>
      <c r="AJ5" s="56"/>
      <c r="AK5" s="56"/>
      <c r="AL5" s="57"/>
    </row>
    <row r="6" spans="1:54" ht="39.6" customHeight="1">
      <c r="A6" s="11" t="s">
        <v>62</v>
      </c>
      <c r="B6" s="12">
        <v>43160</v>
      </c>
      <c r="C6" s="13"/>
      <c r="D6" s="14">
        <v>0.9458333333333333</v>
      </c>
      <c r="E6" s="14">
        <v>0.98750000000000004</v>
      </c>
      <c r="F6" s="15" t="s">
        <v>44</v>
      </c>
      <c r="G6" s="13">
        <v>5.6</v>
      </c>
      <c r="H6" s="16" t="s">
        <v>42</v>
      </c>
      <c r="I6" s="17" t="s">
        <v>41</v>
      </c>
      <c r="J6" s="18" t="s">
        <v>53</v>
      </c>
      <c r="K6" s="16"/>
      <c r="L6" s="19"/>
      <c r="M6" s="16"/>
      <c r="N6" s="19"/>
      <c r="O6" s="16"/>
      <c r="P6" s="16"/>
      <c r="Q6" s="20" t="s">
        <v>39</v>
      </c>
      <c r="R6" s="21"/>
      <c r="S6" s="22"/>
      <c r="T6" s="22"/>
      <c r="U6" s="23" t="e">
        <f t="shared" ref="U6:U11" si="0">AP6-AO6</f>
        <v>#VALUE!</v>
      </c>
      <c r="V6" s="24"/>
      <c r="W6" s="25"/>
      <c r="X6" s="26" t="s">
        <v>26</v>
      </c>
      <c r="Y6" s="27"/>
      <c r="Z6" s="24"/>
      <c r="AA6" s="28"/>
      <c r="AB6" s="26" t="s">
        <v>26</v>
      </c>
      <c r="AC6" s="29"/>
      <c r="AD6" s="30" t="e">
        <f t="shared" ref="AD6:AD11" si="1">AT6-AS6</f>
        <v>#VALUE!</v>
      </c>
      <c r="AE6" s="24"/>
      <c r="AF6" s="28"/>
      <c r="AG6" s="26" t="s">
        <v>26</v>
      </c>
      <c r="AH6" s="29"/>
      <c r="AI6" s="24"/>
      <c r="AJ6" s="28"/>
      <c r="AK6" s="26" t="s">
        <v>26</v>
      </c>
      <c r="AL6" s="31"/>
      <c r="AM6" s="32" t="str">
        <f t="shared" ref="AM6:AM11" si="2">IF(W6="","",VALUE(CONCATENATE(W6,":",Y6)))</f>
        <v/>
      </c>
      <c r="AN6" s="32" t="str">
        <f t="shared" ref="AN6:AN11" si="3">IF(AA6="","",VALUE(CONCATENATE(AA6,":",AC6)))</f>
        <v/>
      </c>
      <c r="AO6" s="33" t="e">
        <f t="shared" ref="AO6:AO11" si="4">VALUE(V6)+AM6</f>
        <v>#VALUE!</v>
      </c>
      <c r="AP6" s="33" t="e">
        <f t="shared" ref="AP6:AP11" si="5">VALUE(Z6)+AN6</f>
        <v>#VALUE!</v>
      </c>
      <c r="AQ6" s="33" t="str">
        <f t="shared" ref="AQ6:AQ11" si="6">IF(AF6="","",VALUE(CONCATENATE(AF6,":",AH6)))</f>
        <v/>
      </c>
      <c r="AR6" s="33" t="str">
        <f t="shared" ref="AR6:AR11" si="7">IF(AJ6="","",VALUE(CONCATENATE(AJ6,":",AL6)))</f>
        <v/>
      </c>
      <c r="AS6" s="33" t="e">
        <f t="shared" ref="AS6:AS11" si="8">VALUE(AE6)+AQ6</f>
        <v>#VALUE!</v>
      </c>
      <c r="AT6" s="33" t="e">
        <f t="shared" ref="AT6:AT11" si="9">VALUE(AI6)+AR6</f>
        <v>#VALUE!</v>
      </c>
      <c r="BB6" s="34" t="s">
        <v>4</v>
      </c>
    </row>
    <row r="7" spans="1:54" ht="77.45" customHeight="1">
      <c r="A7" s="11" t="s">
        <v>27</v>
      </c>
      <c r="B7" s="12">
        <v>43199</v>
      </c>
      <c r="C7" s="13"/>
      <c r="D7" s="14">
        <v>6.3888888888888884E-2</v>
      </c>
      <c r="E7" s="13"/>
      <c r="F7" s="35" t="s">
        <v>45</v>
      </c>
      <c r="G7" s="13">
        <v>6.1</v>
      </c>
      <c r="H7" s="16" t="s">
        <v>43</v>
      </c>
      <c r="I7" s="17" t="s">
        <v>40</v>
      </c>
      <c r="J7" s="18" t="s">
        <v>72</v>
      </c>
      <c r="K7" s="16"/>
      <c r="L7" s="19"/>
      <c r="M7" s="16"/>
      <c r="N7" s="19"/>
      <c r="O7" s="16"/>
      <c r="P7" s="16"/>
      <c r="Q7" s="38" t="s">
        <v>76</v>
      </c>
      <c r="R7" s="21"/>
      <c r="S7" s="22"/>
      <c r="T7" s="22"/>
      <c r="U7" s="23" t="e">
        <f t="shared" si="0"/>
        <v>#VALUE!</v>
      </c>
      <c r="V7" s="24"/>
      <c r="W7" s="25"/>
      <c r="X7" s="26" t="s">
        <v>26</v>
      </c>
      <c r="Y7" s="27"/>
      <c r="Z7" s="24"/>
      <c r="AA7" s="28"/>
      <c r="AB7" s="26" t="s">
        <v>26</v>
      </c>
      <c r="AC7" s="29"/>
      <c r="AD7" s="30" t="e">
        <f t="shared" si="1"/>
        <v>#VALUE!</v>
      </c>
      <c r="AE7" s="24"/>
      <c r="AF7" s="28"/>
      <c r="AG7" s="26" t="s">
        <v>26</v>
      </c>
      <c r="AH7" s="29"/>
      <c r="AI7" s="24"/>
      <c r="AJ7" s="28"/>
      <c r="AK7" s="26" t="s">
        <v>26</v>
      </c>
      <c r="AL7" s="31"/>
      <c r="AM7" s="32" t="str">
        <f t="shared" si="2"/>
        <v/>
      </c>
      <c r="AN7" s="32" t="str">
        <f t="shared" si="3"/>
        <v/>
      </c>
      <c r="AO7" s="33" t="e">
        <f t="shared" si="4"/>
        <v>#VALUE!</v>
      </c>
      <c r="AP7" s="33" t="e">
        <f t="shared" si="5"/>
        <v>#VALUE!</v>
      </c>
      <c r="AQ7" s="33" t="str">
        <f t="shared" si="6"/>
        <v/>
      </c>
      <c r="AR7" s="33" t="str">
        <f t="shared" si="7"/>
        <v/>
      </c>
      <c r="AS7" s="33" t="e">
        <f t="shared" si="8"/>
        <v>#VALUE!</v>
      </c>
      <c r="AT7" s="33" t="e">
        <f t="shared" si="9"/>
        <v>#VALUE!</v>
      </c>
      <c r="BB7" s="34" t="s">
        <v>3</v>
      </c>
    </row>
    <row r="8" spans="1:54" ht="40.15" customHeight="1">
      <c r="A8" s="11" t="s">
        <v>28</v>
      </c>
      <c r="B8" s="12">
        <v>43204</v>
      </c>
      <c r="C8" s="13"/>
      <c r="D8" s="14">
        <v>0.16666666666666666</v>
      </c>
      <c r="E8" s="13"/>
      <c r="F8" s="15" t="s">
        <v>46</v>
      </c>
      <c r="G8" s="13">
        <v>5.4</v>
      </c>
      <c r="H8" s="16" t="s">
        <v>42</v>
      </c>
      <c r="I8" s="17" t="s">
        <v>41</v>
      </c>
      <c r="J8" s="18" t="s">
        <v>54</v>
      </c>
      <c r="K8" s="21"/>
      <c r="L8" s="37" t="e">
        <f>IF(K8&gt;1,#REF!,#REF!)</f>
        <v>#REF!</v>
      </c>
      <c r="M8" s="21"/>
      <c r="N8" s="37" t="e">
        <f>IF(M8&gt;9,#REF!,#REF!)</f>
        <v>#REF!</v>
      </c>
      <c r="O8" s="21"/>
      <c r="P8" s="21"/>
      <c r="Q8" s="20" t="s">
        <v>39</v>
      </c>
      <c r="R8" s="21"/>
      <c r="S8" s="22"/>
      <c r="T8" s="22"/>
      <c r="U8" s="23" t="e">
        <f t="shared" si="0"/>
        <v>#VALUE!</v>
      </c>
      <c r="V8" s="24"/>
      <c r="W8" s="25"/>
      <c r="X8" s="26" t="s">
        <v>26</v>
      </c>
      <c r="Y8" s="27"/>
      <c r="Z8" s="24"/>
      <c r="AA8" s="28"/>
      <c r="AB8" s="26" t="s">
        <v>26</v>
      </c>
      <c r="AC8" s="29"/>
      <c r="AD8" s="30" t="e">
        <f t="shared" si="1"/>
        <v>#VALUE!</v>
      </c>
      <c r="AE8" s="24"/>
      <c r="AF8" s="28"/>
      <c r="AG8" s="26" t="s">
        <v>26</v>
      </c>
      <c r="AH8" s="29"/>
      <c r="AI8" s="24"/>
      <c r="AJ8" s="28"/>
      <c r="AK8" s="26" t="s">
        <v>26</v>
      </c>
      <c r="AL8" s="31"/>
      <c r="AM8" s="32" t="str">
        <f t="shared" si="2"/>
        <v/>
      </c>
      <c r="AN8" s="32" t="str">
        <f t="shared" si="3"/>
        <v/>
      </c>
      <c r="AO8" s="33" t="e">
        <f t="shared" si="4"/>
        <v>#VALUE!</v>
      </c>
      <c r="AP8" s="33" t="e">
        <f t="shared" si="5"/>
        <v>#VALUE!</v>
      </c>
      <c r="AQ8" s="33" t="str">
        <f t="shared" si="6"/>
        <v/>
      </c>
      <c r="AR8" s="33" t="str">
        <f t="shared" si="7"/>
        <v/>
      </c>
      <c r="AS8" s="33" t="e">
        <f t="shared" si="8"/>
        <v>#VALUE!</v>
      </c>
      <c r="AT8" s="33" t="e">
        <f t="shared" si="9"/>
        <v>#VALUE!</v>
      </c>
      <c r="BB8" s="34" t="s">
        <v>2</v>
      </c>
    </row>
    <row r="9" spans="1:54" ht="40.15" customHeight="1">
      <c r="A9" s="11" t="s">
        <v>29</v>
      </c>
      <c r="B9" s="12">
        <v>43232</v>
      </c>
      <c r="C9" s="13"/>
      <c r="D9" s="14">
        <v>0.4368055555555555</v>
      </c>
      <c r="E9" s="13"/>
      <c r="F9" s="35" t="s">
        <v>47</v>
      </c>
      <c r="G9" s="13">
        <v>5.2</v>
      </c>
      <c r="H9" s="16" t="s">
        <v>42</v>
      </c>
      <c r="I9" s="17" t="s">
        <v>41</v>
      </c>
      <c r="J9" s="18" t="s">
        <v>55</v>
      </c>
      <c r="K9" s="21"/>
      <c r="L9" s="37" t="e">
        <f>IF(K9&gt;1,#REF!,#REF!)</f>
        <v>#REF!</v>
      </c>
      <c r="M9" s="21"/>
      <c r="N9" s="37" t="e">
        <f>IF(M9&gt;9,#REF!,#REF!)</f>
        <v>#REF!</v>
      </c>
      <c r="O9" s="21"/>
      <c r="P9" s="21"/>
      <c r="Q9" s="20" t="s">
        <v>39</v>
      </c>
      <c r="R9" s="21"/>
      <c r="S9" s="22"/>
      <c r="T9" s="22"/>
      <c r="U9" s="23" t="e">
        <f t="shared" si="0"/>
        <v>#VALUE!</v>
      </c>
      <c r="V9" s="24"/>
      <c r="W9" s="25"/>
      <c r="X9" s="26" t="s">
        <v>26</v>
      </c>
      <c r="Y9" s="27"/>
      <c r="Z9" s="24"/>
      <c r="AA9" s="28"/>
      <c r="AB9" s="26" t="s">
        <v>26</v>
      </c>
      <c r="AC9" s="29"/>
      <c r="AD9" s="30" t="e">
        <f t="shared" si="1"/>
        <v>#VALUE!</v>
      </c>
      <c r="AE9" s="24"/>
      <c r="AF9" s="28"/>
      <c r="AG9" s="26" t="s">
        <v>26</v>
      </c>
      <c r="AH9" s="29"/>
      <c r="AI9" s="24"/>
      <c r="AJ9" s="28"/>
      <c r="AK9" s="26" t="s">
        <v>26</v>
      </c>
      <c r="AL9" s="31"/>
      <c r="AM9" s="32" t="str">
        <f t="shared" si="2"/>
        <v/>
      </c>
      <c r="AN9" s="32" t="str">
        <f t="shared" si="3"/>
        <v/>
      </c>
      <c r="AO9" s="33" t="e">
        <f t="shared" si="4"/>
        <v>#VALUE!</v>
      </c>
      <c r="AP9" s="33" t="e">
        <f t="shared" si="5"/>
        <v>#VALUE!</v>
      </c>
      <c r="AQ9" s="33" t="str">
        <f t="shared" si="6"/>
        <v/>
      </c>
      <c r="AR9" s="33" t="str">
        <f t="shared" si="7"/>
        <v/>
      </c>
      <c r="AS9" s="33" t="e">
        <f t="shared" si="8"/>
        <v>#VALUE!</v>
      </c>
      <c r="AT9" s="33" t="e">
        <f t="shared" si="9"/>
        <v>#VALUE!</v>
      </c>
      <c r="BB9" s="34" t="s">
        <v>1</v>
      </c>
    </row>
    <row r="10" spans="1:54" ht="40.15" customHeight="1">
      <c r="A10" s="11" t="s">
        <v>30</v>
      </c>
      <c r="B10" s="12">
        <v>43245</v>
      </c>
      <c r="C10" s="13"/>
      <c r="D10" s="14">
        <v>0.88402777777777775</v>
      </c>
      <c r="E10" s="13"/>
      <c r="F10" s="35" t="s">
        <v>47</v>
      </c>
      <c r="G10" s="13">
        <v>5.2</v>
      </c>
      <c r="H10" s="13" t="s">
        <v>43</v>
      </c>
      <c r="I10" s="17" t="s">
        <v>40</v>
      </c>
      <c r="J10" s="18" t="s">
        <v>56</v>
      </c>
      <c r="K10" s="21"/>
      <c r="L10" s="37"/>
      <c r="M10" s="21"/>
      <c r="N10" s="37"/>
      <c r="O10" s="21"/>
      <c r="P10" s="21"/>
      <c r="Q10" s="20" t="s">
        <v>39</v>
      </c>
      <c r="R10" s="21"/>
      <c r="S10" s="22"/>
      <c r="T10" s="22"/>
      <c r="U10" s="23"/>
      <c r="V10" s="24"/>
      <c r="W10" s="25"/>
      <c r="X10" s="26"/>
      <c r="Y10" s="27"/>
      <c r="Z10" s="24"/>
      <c r="AA10" s="28"/>
      <c r="AB10" s="26"/>
      <c r="AC10" s="29"/>
      <c r="AD10" s="30"/>
      <c r="AE10" s="24"/>
      <c r="AF10" s="28"/>
      <c r="AG10" s="26"/>
      <c r="AH10" s="29"/>
      <c r="AI10" s="24"/>
      <c r="AJ10" s="28"/>
      <c r="AK10" s="26"/>
      <c r="AL10" s="31"/>
      <c r="AM10" s="32"/>
      <c r="AN10" s="32"/>
      <c r="AO10" s="33"/>
      <c r="AP10" s="33"/>
      <c r="AQ10" s="33"/>
      <c r="AR10" s="33"/>
      <c r="AS10" s="33"/>
      <c r="AT10" s="33"/>
      <c r="BB10" s="34"/>
    </row>
    <row r="11" spans="1:54" ht="40.15" customHeight="1">
      <c r="A11" s="11" t="s">
        <v>31</v>
      </c>
      <c r="B11" s="12">
        <v>43268</v>
      </c>
      <c r="C11" s="13"/>
      <c r="D11" s="14">
        <v>0.64374999999999993</v>
      </c>
      <c r="E11" s="13"/>
      <c r="F11" s="35" t="s">
        <v>48</v>
      </c>
      <c r="G11" s="13">
        <v>4.5999999999999996</v>
      </c>
      <c r="H11" s="16" t="s">
        <v>42</v>
      </c>
      <c r="I11" s="17" t="s">
        <v>41</v>
      </c>
      <c r="J11" s="18" t="s">
        <v>57</v>
      </c>
      <c r="K11" s="21"/>
      <c r="L11" s="37"/>
      <c r="M11" s="21"/>
      <c r="N11" s="37"/>
      <c r="O11" s="21"/>
      <c r="P11" s="21"/>
      <c r="Q11" s="38" t="s">
        <v>52</v>
      </c>
      <c r="R11" s="21"/>
      <c r="S11" s="22"/>
      <c r="T11" s="22"/>
      <c r="U11" s="23" t="e">
        <f t="shared" si="0"/>
        <v>#VALUE!</v>
      </c>
      <c r="V11" s="24"/>
      <c r="W11" s="25"/>
      <c r="X11" s="26" t="s">
        <v>26</v>
      </c>
      <c r="Y11" s="27"/>
      <c r="Z11" s="24"/>
      <c r="AA11" s="28"/>
      <c r="AB11" s="26" t="s">
        <v>26</v>
      </c>
      <c r="AC11" s="29"/>
      <c r="AD11" s="30" t="e">
        <f t="shared" si="1"/>
        <v>#VALUE!</v>
      </c>
      <c r="AE11" s="24"/>
      <c r="AF11" s="28"/>
      <c r="AG11" s="26" t="s">
        <v>26</v>
      </c>
      <c r="AH11" s="29"/>
      <c r="AI11" s="24"/>
      <c r="AJ11" s="28"/>
      <c r="AK11" s="26" t="s">
        <v>26</v>
      </c>
      <c r="AL11" s="31"/>
      <c r="AM11" s="32" t="str">
        <f t="shared" si="2"/>
        <v/>
      </c>
      <c r="AN11" s="32" t="str">
        <f t="shared" si="3"/>
        <v/>
      </c>
      <c r="AO11" s="33" t="e">
        <f t="shared" si="4"/>
        <v>#VALUE!</v>
      </c>
      <c r="AP11" s="33" t="e">
        <f t="shared" si="5"/>
        <v>#VALUE!</v>
      </c>
      <c r="AQ11" s="33" t="str">
        <f t="shared" si="6"/>
        <v/>
      </c>
      <c r="AR11" s="33" t="str">
        <f t="shared" si="7"/>
        <v/>
      </c>
      <c r="AS11" s="33" t="e">
        <f t="shared" si="8"/>
        <v>#VALUE!</v>
      </c>
      <c r="AT11" s="33" t="e">
        <f t="shared" si="9"/>
        <v>#VALUE!</v>
      </c>
      <c r="BB11" s="34" t="s">
        <v>0</v>
      </c>
    </row>
    <row r="12" spans="1:54" ht="400.15" customHeight="1">
      <c r="A12" s="11" t="s">
        <v>32</v>
      </c>
      <c r="B12" s="12">
        <v>43269</v>
      </c>
      <c r="C12" s="13"/>
      <c r="D12" s="14">
        <v>0.33194444444444443</v>
      </c>
      <c r="E12" s="13"/>
      <c r="F12" s="35" t="s">
        <v>59</v>
      </c>
      <c r="G12" s="13">
        <v>6.1</v>
      </c>
      <c r="H12" s="16" t="s">
        <v>60</v>
      </c>
      <c r="I12" s="17" t="s">
        <v>51</v>
      </c>
      <c r="J12" s="18" t="s">
        <v>73</v>
      </c>
      <c r="K12" s="21"/>
      <c r="L12" s="37"/>
      <c r="M12" s="21"/>
      <c r="N12" s="37"/>
      <c r="O12" s="21"/>
      <c r="P12" s="21"/>
      <c r="Q12" s="38" t="s">
        <v>77</v>
      </c>
      <c r="R12" s="29"/>
      <c r="S12" s="22"/>
      <c r="T12" s="22"/>
      <c r="U12" s="23"/>
      <c r="V12" s="24"/>
      <c r="W12" s="25"/>
      <c r="X12" s="26"/>
      <c r="Y12" s="27"/>
      <c r="Z12" s="24"/>
      <c r="AA12" s="28"/>
      <c r="AB12" s="26"/>
      <c r="AC12" s="29"/>
      <c r="AD12" s="30"/>
      <c r="AE12" s="24"/>
      <c r="AF12" s="28"/>
      <c r="AG12" s="26"/>
      <c r="AH12" s="29"/>
      <c r="AI12" s="24"/>
      <c r="AJ12" s="28"/>
      <c r="AK12" s="26"/>
      <c r="AL12" s="31"/>
      <c r="AM12" s="32"/>
      <c r="AN12" s="32"/>
      <c r="AO12" s="33"/>
      <c r="AP12" s="33"/>
      <c r="AQ12" s="33"/>
      <c r="AR12" s="33"/>
      <c r="AS12" s="33"/>
      <c r="AT12" s="33"/>
      <c r="BB12" s="34"/>
    </row>
    <row r="13" spans="1:54" ht="40.15" customHeight="1">
      <c r="A13" s="11" t="s">
        <v>35</v>
      </c>
      <c r="B13" s="12">
        <v>43288</v>
      </c>
      <c r="C13" s="13"/>
      <c r="D13" s="14">
        <v>0.84930555555555554</v>
      </c>
      <c r="E13" s="13"/>
      <c r="F13" s="35" t="s">
        <v>49</v>
      </c>
      <c r="G13" s="36">
        <v>6</v>
      </c>
      <c r="H13" s="16" t="s">
        <v>42</v>
      </c>
      <c r="I13" s="17" t="s">
        <v>41</v>
      </c>
      <c r="J13" s="18" t="s">
        <v>58</v>
      </c>
      <c r="K13" s="21"/>
      <c r="L13" s="37"/>
      <c r="M13" s="21"/>
      <c r="N13" s="37"/>
      <c r="O13" s="21"/>
      <c r="P13" s="21"/>
      <c r="Q13" s="20" t="s">
        <v>39</v>
      </c>
      <c r="R13" s="29"/>
      <c r="S13" s="22"/>
      <c r="T13" s="22"/>
      <c r="U13" s="23"/>
      <c r="V13" s="24"/>
      <c r="W13" s="25"/>
      <c r="X13" s="26"/>
      <c r="Y13" s="27"/>
      <c r="Z13" s="24"/>
      <c r="AA13" s="28"/>
      <c r="AB13" s="26"/>
      <c r="AC13" s="29"/>
      <c r="AD13" s="30"/>
      <c r="AE13" s="24"/>
      <c r="AF13" s="28"/>
      <c r="AG13" s="26"/>
      <c r="AH13" s="29"/>
      <c r="AI13" s="24"/>
      <c r="AJ13" s="28"/>
      <c r="AK13" s="26"/>
      <c r="AL13" s="31"/>
      <c r="AM13" s="32"/>
      <c r="AN13" s="32"/>
      <c r="AO13" s="33"/>
      <c r="AP13" s="33"/>
      <c r="AQ13" s="33"/>
      <c r="AR13" s="33"/>
      <c r="AS13" s="33"/>
      <c r="AT13" s="33"/>
      <c r="BB13" s="34"/>
    </row>
    <row r="14" spans="1:54" ht="409.15" customHeight="1">
      <c r="A14" s="11" t="s">
        <v>38</v>
      </c>
      <c r="B14" s="12">
        <v>43349</v>
      </c>
      <c r="C14" s="13"/>
      <c r="D14" s="14">
        <v>0.12986111111111112</v>
      </c>
      <c r="E14" s="13"/>
      <c r="F14" s="39" t="s">
        <v>64</v>
      </c>
      <c r="G14" s="13">
        <v>6.7</v>
      </c>
      <c r="H14" s="13">
        <v>7</v>
      </c>
      <c r="I14" s="17" t="s">
        <v>51</v>
      </c>
      <c r="J14" s="46" t="s">
        <v>74</v>
      </c>
      <c r="K14" s="21"/>
      <c r="L14" s="37"/>
      <c r="M14" s="21"/>
      <c r="N14" s="37"/>
      <c r="O14" s="21"/>
      <c r="P14" s="21"/>
      <c r="Q14" s="43" t="s">
        <v>78</v>
      </c>
      <c r="R14" s="29"/>
      <c r="S14" s="22"/>
      <c r="T14" s="22"/>
      <c r="U14" s="23"/>
      <c r="V14" s="24"/>
      <c r="W14" s="25"/>
      <c r="X14" s="26"/>
      <c r="Y14" s="27"/>
      <c r="Z14" s="24"/>
      <c r="AA14" s="28"/>
      <c r="AB14" s="26"/>
      <c r="AC14" s="29"/>
      <c r="AD14" s="30"/>
      <c r="AE14" s="24"/>
      <c r="AF14" s="28"/>
      <c r="AG14" s="26"/>
      <c r="AH14" s="29"/>
      <c r="AI14" s="24"/>
      <c r="AJ14" s="28"/>
      <c r="AK14" s="26"/>
      <c r="AL14" s="31"/>
      <c r="AM14" s="32"/>
      <c r="AN14" s="32"/>
      <c r="AO14" s="33"/>
      <c r="AP14" s="33"/>
      <c r="AQ14" s="33"/>
      <c r="AR14" s="33"/>
      <c r="AS14" s="33"/>
      <c r="AT14" s="33"/>
      <c r="BB14" s="34"/>
    </row>
    <row r="15" spans="1:54" ht="40.15" customHeight="1">
      <c r="A15" s="42" t="s">
        <v>68</v>
      </c>
      <c r="B15" s="12">
        <v>43349</v>
      </c>
      <c r="C15" s="13"/>
      <c r="D15" s="14">
        <v>0.25763888888888892</v>
      </c>
      <c r="E15" s="13"/>
      <c r="F15" s="39" t="s">
        <v>64</v>
      </c>
      <c r="G15" s="13">
        <v>5.4</v>
      </c>
      <c r="H15" s="16" t="s">
        <v>42</v>
      </c>
      <c r="I15" s="17" t="s">
        <v>69</v>
      </c>
      <c r="J15" s="18" t="s">
        <v>71</v>
      </c>
      <c r="K15" s="40"/>
      <c r="L15" s="41"/>
      <c r="M15" s="40"/>
      <c r="N15" s="41"/>
      <c r="O15" s="40"/>
      <c r="P15" s="40"/>
      <c r="Q15" s="45"/>
      <c r="R15" s="29"/>
      <c r="S15" s="22"/>
      <c r="T15" s="22"/>
      <c r="U15" s="23"/>
      <c r="V15" s="24"/>
      <c r="W15" s="25"/>
      <c r="X15" s="26"/>
      <c r="Y15" s="27"/>
      <c r="Z15" s="24"/>
      <c r="AA15" s="28"/>
      <c r="AB15" s="26"/>
      <c r="AC15" s="29"/>
      <c r="AD15" s="30"/>
      <c r="AE15" s="24"/>
      <c r="AF15" s="28"/>
      <c r="AG15" s="26"/>
      <c r="AH15" s="29"/>
      <c r="AI15" s="24"/>
      <c r="AJ15" s="28"/>
      <c r="AK15" s="26"/>
      <c r="AL15" s="31"/>
      <c r="AM15" s="32"/>
      <c r="AN15" s="32"/>
      <c r="AO15" s="33"/>
      <c r="AP15" s="33"/>
      <c r="AQ15" s="33"/>
      <c r="AR15" s="33"/>
      <c r="AS15" s="33"/>
      <c r="AT15" s="33"/>
      <c r="BB15" s="34"/>
    </row>
    <row r="16" spans="1:54" ht="40.15" customHeight="1">
      <c r="A16" s="42" t="s">
        <v>70</v>
      </c>
      <c r="B16" s="12">
        <v>43378</v>
      </c>
      <c r="C16" s="13"/>
      <c r="D16" s="14">
        <v>0.37361111111111112</v>
      </c>
      <c r="E16" s="13"/>
      <c r="F16" s="39" t="s">
        <v>64</v>
      </c>
      <c r="G16" s="13">
        <v>5.2</v>
      </c>
      <c r="H16" s="16" t="s">
        <v>42</v>
      </c>
      <c r="I16" s="17" t="s">
        <v>69</v>
      </c>
      <c r="J16" s="18" t="s">
        <v>75</v>
      </c>
      <c r="K16" s="40"/>
      <c r="L16" s="41"/>
      <c r="M16" s="40"/>
      <c r="N16" s="41"/>
      <c r="O16" s="40"/>
      <c r="P16" s="40"/>
      <c r="Q16" s="44"/>
      <c r="R16" s="29"/>
      <c r="S16" s="22"/>
      <c r="T16" s="22"/>
      <c r="U16" s="23"/>
      <c r="V16" s="24"/>
      <c r="W16" s="25"/>
      <c r="X16" s="26"/>
      <c r="Y16" s="27"/>
      <c r="Z16" s="24"/>
      <c r="AA16" s="28"/>
      <c r="AB16" s="26"/>
      <c r="AC16" s="29"/>
      <c r="AD16" s="30"/>
      <c r="AE16" s="24"/>
      <c r="AF16" s="28"/>
      <c r="AG16" s="26"/>
      <c r="AH16" s="29"/>
      <c r="AI16" s="24"/>
      <c r="AJ16" s="28"/>
      <c r="AK16" s="26"/>
      <c r="AL16" s="31"/>
      <c r="AM16" s="32"/>
      <c r="AN16" s="32"/>
      <c r="AO16" s="33"/>
      <c r="AP16" s="33"/>
      <c r="AQ16" s="33"/>
      <c r="AR16" s="33"/>
      <c r="AS16" s="33"/>
      <c r="AT16" s="33"/>
      <c r="BB16" s="34"/>
    </row>
    <row r="17" spans="1:54" ht="30" customHeight="1">
      <c r="A17" s="75" t="s">
        <v>50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29"/>
      <c r="S17" s="22"/>
      <c r="T17" s="22"/>
      <c r="U17" s="23"/>
      <c r="V17" s="24"/>
      <c r="W17" s="25"/>
      <c r="X17" s="26"/>
      <c r="Y17" s="27"/>
      <c r="Z17" s="24"/>
      <c r="AA17" s="28"/>
      <c r="AB17" s="26"/>
      <c r="AC17" s="29"/>
      <c r="AD17" s="30"/>
      <c r="AE17" s="24"/>
      <c r="AF17" s="28"/>
      <c r="AG17" s="26"/>
      <c r="AH17" s="29"/>
      <c r="AI17" s="24"/>
      <c r="AJ17" s="28"/>
      <c r="AK17" s="26"/>
      <c r="AL17" s="31"/>
      <c r="AM17" s="32"/>
      <c r="AN17" s="32"/>
      <c r="AO17" s="33"/>
      <c r="AP17" s="33"/>
      <c r="AQ17" s="33"/>
      <c r="AR17" s="33"/>
      <c r="AS17" s="33"/>
      <c r="AT17" s="33"/>
      <c r="BB17" s="34"/>
    </row>
  </sheetData>
  <mergeCells count="29">
    <mergeCell ref="A17:Q17"/>
    <mergeCell ref="A3:A5"/>
    <mergeCell ref="B3:B5"/>
    <mergeCell ref="C3:C5"/>
    <mergeCell ref="D3:D5"/>
    <mergeCell ref="E3:E5"/>
    <mergeCell ref="F3:F5"/>
    <mergeCell ref="S3:S5"/>
    <mergeCell ref="T3:T5"/>
    <mergeCell ref="G3:G5"/>
    <mergeCell ref="H3:H5"/>
    <mergeCell ref="I3:I5"/>
    <mergeCell ref="J3:J5"/>
    <mergeCell ref="K3:L4"/>
    <mergeCell ref="M3:N4"/>
    <mergeCell ref="Q3:Q5"/>
    <mergeCell ref="R3:R5"/>
    <mergeCell ref="U3:AC3"/>
    <mergeCell ref="AD3:AL3"/>
    <mergeCell ref="U4:U5"/>
    <mergeCell ref="V4:Y4"/>
    <mergeCell ref="Z4:AC4"/>
    <mergeCell ref="AD4:AD5"/>
    <mergeCell ref="AE4:AH4"/>
    <mergeCell ref="AI4:AL4"/>
    <mergeCell ref="V5:Y5"/>
    <mergeCell ref="Z5:AC5"/>
    <mergeCell ref="AE5:AH5"/>
    <mergeCell ref="AI5:AL5"/>
  </mergeCells>
  <phoneticPr fontId="1"/>
  <conditionalFormatting sqref="U6:U17 AD6:AD17">
    <cfRule type="containsErrors" dxfId="1" priority="4">
      <formula>ISERROR(U6)</formula>
    </cfRule>
  </conditionalFormatting>
  <conditionalFormatting sqref="R6:R17">
    <cfRule type="containsText" dxfId="0" priority="3" operator="containsText" text="確定報">
      <formula>NOT(ISERROR(SEARCH("確定報",R6)))</formula>
    </cfRule>
  </conditionalFormatting>
  <dataValidations count="3">
    <dataValidation type="list" allowBlank="1" showInputMessage="1" showErrorMessage="1" sqref="O6:P16 AJ6:AJ17 AF6:AF17 AA6:AA17 R6:R17 W6:W17 E7:E16 C6:C16">
      <formula1>#REF!</formula1>
    </dataValidation>
    <dataValidation imeMode="hiragana" allowBlank="1" showInputMessage="1" showErrorMessage="1" sqref="S3:S4 M3 N5 L5 C3:C5 K3 G3 F3:F5 J3:J5"/>
    <dataValidation type="list" allowBlank="1" showInputMessage="1" showErrorMessage="1" sqref="AL6:AL17 AH6:AH17 Y6:Y17 AC6:AC17">
      <formula1>$BB$1:$BB$17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portrait" r:id="rId1"/>
  <ignoredErrors>
    <ignoredError sqref="B17:G17 I17:Q17 R13:XFD14 K13:P14 K8:P11 A6:A14 A15:A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第1-6-3表</vt:lpstr>
      <vt:lpstr>'第1-6-3表'!Print_Area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安達謙太郎</dc:creator>
  <cp:lastModifiedBy>寺田 奈緒美</cp:lastModifiedBy>
  <cp:lastPrinted>2018-11-06T01:59:30Z</cp:lastPrinted>
  <dcterms:created xsi:type="dcterms:W3CDTF">2009-06-25T08:10:46Z</dcterms:created>
  <dcterms:modified xsi:type="dcterms:W3CDTF">2019-02-07T10:21:26Z</dcterms:modified>
</cp:coreProperties>
</file>