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75" activeTab="0"/>
  </bookViews>
  <sheets>
    <sheet name="第2-1-6表" sheetId="1" r:id="rId1"/>
  </sheets>
  <definedNames>
    <definedName name="_xlnm.Print_Area" localSheetId="0">'第2-1-6表'!$A$1:$K$37</definedName>
  </definedNames>
  <calcPr fullCalcOnLoad="1"/>
</workbook>
</file>

<file path=xl/sharedStrings.xml><?xml version="1.0" encoding="utf-8"?>
<sst xmlns="http://schemas.openxmlformats.org/spreadsheetml/2006/main" count="91" uniqueCount="69">
  <si>
    <t>　その他</t>
  </si>
  <si>
    <t>区　　　分</t>
  </si>
  <si>
    <t>金額</t>
  </si>
  <si>
    <t>構成比</t>
  </si>
  <si>
    <t>人件費</t>
  </si>
  <si>
    <t>物件費</t>
  </si>
  <si>
    <t>普通建設事業費</t>
  </si>
  <si>
    <t>　補助事業費</t>
  </si>
  <si>
    <t>　単独事業費</t>
  </si>
  <si>
    <t>　受託事業費</t>
  </si>
  <si>
    <t>その他</t>
  </si>
  <si>
    <t>計</t>
  </si>
  <si>
    <t>一般財源等</t>
  </si>
  <si>
    <t>特定財源</t>
  </si>
  <si>
    <t>　地方債</t>
  </si>
  <si>
    <t>　使用料、手数料</t>
  </si>
  <si>
    <t>←（2-1-5表）の作り方</t>
  </si>
  <si>
    <t>←（2-1-6表）の作り方</t>
  </si>
  <si>
    <t>単位費用については地方交付税法（別表第一（第十二条第四項関係）） に書かれている</t>
  </si>
  <si>
    <t>←（2-1-7表）の作り方</t>
  </si>
  <si>
    <t>　国庫支出金</t>
  </si>
  <si>
    <t>5-2都道府県別内訳の歳出総額と同表の東京都の十消防費を基に、下の表を用いて算出する。</t>
  </si>
  <si>
    <t>2-5-1表目的別・性質別歳出内訳総括（純計）（つづき）十消防費　より数値を取る</t>
  </si>
  <si>
    <t>←特定財源は国庫支出金、地方債、使用料・手数料、その他の合計。</t>
  </si>
  <si>
    <t>その他＝分担金・負担金・寄付金+財産収入+繰入金+諸収入+繰越金</t>
  </si>
  <si>
    <t>平成２４年度</t>
  </si>
  <si>
    <t>※　データの在処</t>
  </si>
  <si>
    <t>市町村歳出合計（A)</t>
  </si>
  <si>
    <t>東京都消防費（B)</t>
  </si>
  <si>
    <t>第５表　目的別歳出内訳　５－２　都道府県別内訳　十消防費→東京都</t>
  </si>
  <si>
    <t>東京都内市区町村の
都に対する補助費等（C）</t>
  </si>
  <si>
    <t>提供元</t>
  </si>
  <si>
    <t>（単位：億円，％）</t>
  </si>
  <si>
    <t>平成２５年度</t>
  </si>
  <si>
    <t>平成２６年度</t>
  </si>
  <si>
    <t>総務省HPよりDL</t>
  </si>
  <si>
    <t>平成２７年度</t>
  </si>
  <si>
    <t>28年度決算であれば30年8月に総務省財務調査課より出る「地方財政統計年報」の</t>
  </si>
  <si>
    <t>28年度決算であれば30年8月に総務省財務調査課より出る「地方財政統計年報」の</t>
  </si>
  <si>
    <t>基準財政需要額については、近年で言うと７月末（平成24年度は7月24日）に普通交付税大綱が出ているので、</t>
  </si>
  <si>
    <t>そのタイミングで（それ以降に）消防費担当の財政課制度係長へ問い合わせて数値を取る。</t>
  </si>
  <si>
    <t>30年3月に総務省財務調査課から出た「平成28年度都道府県決算状況調」第5表目的別歳出内訳</t>
  </si>
  <si>
    <t>自席横の棚</t>
  </si>
  <si>
    <t>「地方財政の状況」（地方財政白書）P.資52第34表　目的別歳出決算額の状況
（ページは平成29年3月の資料のもの。変更可能性有）</t>
  </si>
  <si>
    <t>H27消防費（東京都内市区町村等）【東京都内市町村の都に対する補助金等】</t>
  </si>
  <si>
    <t>財務調査課へ依頼</t>
  </si>
  <si>
    <t>○決算額について</t>
  </si>
  <si>
    <t>←その他は維持補修費、扶助費、補助費等、積立金、投資及び出資金、貸付金、繰出金の合計。、</t>
  </si>
  <si>
    <t>←（2-1-8表）の作り方</t>
  </si>
  <si>
    <t>第2－1－7表　消防費の単位費用及び基準財政需要額の推移</t>
  </si>
  <si>
    <t>年度</t>
  </si>
  <si>
    <t>対前年度
伸び率
（％）</t>
  </si>
  <si>
    <t>対前年度
伸び率
（％）</t>
  </si>
  <si>
    <t>　　</t>
  </si>
  <si>
    <t>単位費用
（円）</t>
  </si>
  <si>
    <t>基準財政
需要額
（百万円）</t>
  </si>
  <si>
    <t>（備考）  １　「地方財政統計年報」（総務省）により作成</t>
  </si>
  <si>
    <t>　　　　   ２　単位未満を四捨五入しているため、合計等が一致しない場合がある。</t>
  </si>
  <si>
    <t>（備考）  １　「地方財政統計年報」（総務省）により作成</t>
  </si>
  <si>
    <t>　　　   　２　単位未満を四捨五入しているため、合計等が一致しない場合がある。</t>
  </si>
  <si>
    <t>(備考) 　「地方交付税関係計数資料」(総務省)により作成</t>
  </si>
  <si>
    <t>第2－1－5表　消防費の性質別歳出決算額の推移</t>
  </si>
  <si>
    <t>第2－1－6表　消防費決算額の財源内訳</t>
  </si>
  <si>
    <t>平成２８年度</t>
  </si>
  <si>
    <t>平成24年度</t>
  </si>
  <si>
    <t>平成25年度</t>
  </si>
  <si>
    <t>平成26年度</t>
  </si>
  <si>
    <t>平成27年度</t>
  </si>
  <si>
    <t>平成28年度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</si>
</sst>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);[Red]\(0.0\)"/>
    <numFmt numFmtId="179" formatCode="#,##0.0_ "/>
    <numFmt numFmtId="180" formatCode="#,##0.0;&quot;△ &quot;#,##0.0"/>
    <numFmt numFmtId="181" formatCode="#,##0;&quot;△ &quot;#,##0"/>
    <numFmt numFmtId="182" formatCode="0.0;&quot;△ &quot;0.0"/>
    <numFmt numFmtId="183" formatCode="0.00_ "/>
    <numFmt numFmtId="184" formatCode="#,##0.0_);[Red]\(#,##0.0\)"/>
    <numFmt numFmtId="185" formatCode="[$-411]yyyy&quot;年&quot;m&quot;月&quot;d&quot;日&quot;\ dddd"/>
    <numFmt numFmtId="186" formatCode="hh:mm:ss"/>
    <numFmt numFmtId="187" formatCode="0;&quot;△ &quot;0"/>
    <numFmt numFmtId="188" formatCode="0_);[Red]\(0\)"/>
    <numFmt numFmtId="189" formatCode="&quot;¥&quot;#,##0_);[Red]\(&quot;¥&quot;#,##0\)"/>
    <numFmt numFmtId="190" formatCode="0.00_);[Red]\(0.00\)"/>
    <numFmt numFmtId="191" formatCode="0.000_);[Red]\(0.000\)"/>
    <numFmt numFmtId="192" formatCode="0.0%"/>
    <numFmt numFmtId="193" formatCode="#,##0.00_);[Red]\(#,##0.00\)"/>
    <numFmt numFmtId="194" formatCode="#,##0.000_);[Red]\(#,##0.000\)"/>
    <numFmt numFmtId="195" formatCode="#,##0.0000_);[Red]\(#,##0.0000\)"/>
    <numFmt numFmtId="196" formatCode="#,##0.00000_);[Red]\(#,##0.00000\)"/>
    <numFmt numFmtId="197" formatCode="#,##0.000000_);[Red]\(#,##0.000000\)"/>
    <numFmt numFmtId="198" formatCode="0.0000000000"/>
    <numFmt numFmtId="199" formatCode="0.0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.0"/>
    <numFmt numFmtId="208" formatCode="#,##0.00_ "/>
    <numFmt numFmtId="209" formatCode="#,##0_ ;[Red]\-#,##0\ "/>
    <numFmt numFmtId="210" formatCode="#,##0.000_ "/>
    <numFmt numFmtId="211" formatCode="0.00;&quot;△ &quot;0.00"/>
    <numFmt numFmtId="212" formatCode="0.000;&quot;△ &quot;0.000"/>
    <numFmt numFmtId="213" formatCode="0.0_ "/>
    <numFmt numFmtId="214" formatCode="0.000_ "/>
    <numFmt numFmtId="215" formatCode="0.E+00"/>
    <numFmt numFmtId="216" formatCode="#,##0.0_);\(#,##0.0\)"/>
    <numFmt numFmtId="217" formatCode="#,##0.00;&quot;△ &quot;#,##0.0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20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.2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25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  <font>
      <sz val="14"/>
      <name val="Calibri"/>
      <family val="3"/>
    </font>
    <font>
      <sz val="14"/>
      <color theme="1"/>
      <name val="Calibri"/>
      <family val="3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5" fillId="3" borderId="0" applyNumberFormat="0" applyBorder="0" applyAlignment="0" applyProtection="0"/>
    <xf numFmtId="0" fontId="25" fillId="4" borderId="0" applyNumberFormat="0" applyBorder="0" applyAlignment="0" applyProtection="0"/>
    <xf numFmtId="0" fontId="5" fillId="5" borderId="0" applyNumberFormat="0" applyBorder="0" applyAlignment="0" applyProtection="0"/>
    <xf numFmtId="0" fontId="25" fillId="6" borderId="0" applyNumberFormat="0" applyBorder="0" applyAlignment="0" applyProtection="0"/>
    <xf numFmtId="0" fontId="5" fillId="7" borderId="0" applyNumberFormat="0" applyBorder="0" applyAlignment="0" applyProtection="0"/>
    <xf numFmtId="0" fontId="25" fillId="8" borderId="0" applyNumberFormat="0" applyBorder="0" applyAlignment="0" applyProtection="0"/>
    <xf numFmtId="0" fontId="5" fillId="9" borderId="0" applyNumberFormat="0" applyBorder="0" applyAlignment="0" applyProtection="0"/>
    <xf numFmtId="0" fontId="25" fillId="10" borderId="0" applyNumberFormat="0" applyBorder="0" applyAlignment="0" applyProtection="0"/>
    <xf numFmtId="0" fontId="5" fillId="11" borderId="0" applyNumberFormat="0" applyBorder="0" applyAlignment="0" applyProtection="0"/>
    <xf numFmtId="0" fontId="25" fillId="12" borderId="0" applyNumberFormat="0" applyBorder="0" applyAlignment="0" applyProtection="0"/>
    <xf numFmtId="0" fontId="5" fillId="13" borderId="0" applyNumberFormat="0" applyBorder="0" applyAlignment="0" applyProtection="0"/>
    <xf numFmtId="0" fontId="25" fillId="14" borderId="0" applyNumberFormat="0" applyBorder="0" applyAlignment="0" applyProtection="0"/>
    <xf numFmtId="0" fontId="5" fillId="15" borderId="0" applyNumberFormat="0" applyBorder="0" applyAlignment="0" applyProtection="0"/>
    <xf numFmtId="0" fontId="25" fillId="16" borderId="0" applyNumberFormat="0" applyBorder="0" applyAlignment="0" applyProtection="0"/>
    <xf numFmtId="0" fontId="5" fillId="17" borderId="0" applyNumberFormat="0" applyBorder="0" applyAlignment="0" applyProtection="0"/>
    <xf numFmtId="0" fontId="25" fillId="18" borderId="0" applyNumberFormat="0" applyBorder="0" applyAlignment="0" applyProtection="0"/>
    <xf numFmtId="0" fontId="5" fillId="19" borderId="0" applyNumberFormat="0" applyBorder="0" applyAlignment="0" applyProtection="0"/>
    <xf numFmtId="0" fontId="25" fillId="20" borderId="0" applyNumberFormat="0" applyBorder="0" applyAlignment="0" applyProtection="0"/>
    <xf numFmtId="0" fontId="5" fillId="9" borderId="0" applyNumberFormat="0" applyBorder="0" applyAlignment="0" applyProtection="0"/>
    <xf numFmtId="0" fontId="25" fillId="21" borderId="0" applyNumberFormat="0" applyBorder="0" applyAlignment="0" applyProtection="0"/>
    <xf numFmtId="0" fontId="5" fillId="15" borderId="0" applyNumberFormat="0" applyBorder="0" applyAlignment="0" applyProtection="0"/>
    <xf numFmtId="0" fontId="25" fillId="22" borderId="0" applyNumberFormat="0" applyBorder="0" applyAlignment="0" applyProtection="0"/>
    <xf numFmtId="0" fontId="5" fillId="23" borderId="0" applyNumberFormat="0" applyBorder="0" applyAlignment="0" applyProtection="0"/>
    <xf numFmtId="0" fontId="26" fillId="24" borderId="0" applyNumberFormat="0" applyBorder="0" applyAlignment="0" applyProtection="0"/>
    <xf numFmtId="0" fontId="6" fillId="25" borderId="0" applyNumberFormat="0" applyBorder="0" applyAlignment="0" applyProtection="0"/>
    <xf numFmtId="0" fontId="26" fillId="26" borderId="0" applyNumberFormat="0" applyBorder="0" applyAlignment="0" applyProtection="0"/>
    <xf numFmtId="0" fontId="6" fillId="17" borderId="0" applyNumberFormat="0" applyBorder="0" applyAlignment="0" applyProtection="0"/>
    <xf numFmtId="0" fontId="26" fillId="27" borderId="0" applyNumberFormat="0" applyBorder="0" applyAlignment="0" applyProtection="0"/>
    <xf numFmtId="0" fontId="6" fillId="19" borderId="0" applyNumberFormat="0" applyBorder="0" applyAlignment="0" applyProtection="0"/>
    <xf numFmtId="0" fontId="26" fillId="28" borderId="0" applyNumberFormat="0" applyBorder="0" applyAlignment="0" applyProtection="0"/>
    <xf numFmtId="0" fontId="6" fillId="29" borderId="0" applyNumberFormat="0" applyBorder="0" applyAlignment="0" applyProtection="0"/>
    <xf numFmtId="0" fontId="26" fillId="30" borderId="0" applyNumberFormat="0" applyBorder="0" applyAlignment="0" applyProtection="0"/>
    <xf numFmtId="0" fontId="6" fillId="31" borderId="0" applyNumberFormat="0" applyBorder="0" applyAlignment="0" applyProtection="0"/>
    <xf numFmtId="0" fontId="26" fillId="32" borderId="0" applyNumberFormat="0" applyBorder="0" applyAlignment="0" applyProtection="0"/>
    <xf numFmtId="0" fontId="6" fillId="33" borderId="0" applyNumberFormat="0" applyBorder="0" applyAlignment="0" applyProtection="0"/>
    <xf numFmtId="0" fontId="26" fillId="34" borderId="0" applyNumberFormat="0" applyBorder="0" applyAlignment="0" applyProtection="0"/>
    <xf numFmtId="0" fontId="6" fillId="35" borderId="0" applyNumberFormat="0" applyBorder="0" applyAlignment="0" applyProtection="0"/>
    <xf numFmtId="0" fontId="26" fillId="36" borderId="0" applyNumberFormat="0" applyBorder="0" applyAlignment="0" applyProtection="0"/>
    <xf numFmtId="0" fontId="6" fillId="37" borderId="0" applyNumberFormat="0" applyBorder="0" applyAlignment="0" applyProtection="0"/>
    <xf numFmtId="0" fontId="26" fillId="38" borderId="0" applyNumberFormat="0" applyBorder="0" applyAlignment="0" applyProtection="0"/>
    <xf numFmtId="0" fontId="6" fillId="39" borderId="0" applyNumberFormat="0" applyBorder="0" applyAlignment="0" applyProtection="0"/>
    <xf numFmtId="0" fontId="26" fillId="40" borderId="0" applyNumberFormat="0" applyBorder="0" applyAlignment="0" applyProtection="0"/>
    <xf numFmtId="0" fontId="6" fillId="29" borderId="0" applyNumberFormat="0" applyBorder="0" applyAlignment="0" applyProtection="0"/>
    <xf numFmtId="0" fontId="26" fillId="41" borderId="0" applyNumberFormat="0" applyBorder="0" applyAlignment="0" applyProtection="0"/>
    <xf numFmtId="0" fontId="6" fillId="31" borderId="0" applyNumberFormat="0" applyBorder="0" applyAlignment="0" applyProtection="0"/>
    <xf numFmtId="0" fontId="26" fillId="42" borderId="0" applyNumberFormat="0" applyBorder="0" applyAlignment="0" applyProtection="0"/>
    <xf numFmtId="0" fontId="6" fillId="43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44" borderId="1" applyNumberFormat="0" applyAlignment="0" applyProtection="0"/>
    <xf numFmtId="0" fontId="8" fillId="45" borderId="2" applyNumberFormat="0" applyAlignment="0" applyProtection="0"/>
    <xf numFmtId="0" fontId="29" fillId="46" borderId="0" applyNumberFormat="0" applyBorder="0" applyAlignment="0" applyProtection="0"/>
    <xf numFmtId="0" fontId="9" fillId="4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3" fillId="49" borderId="4" applyNumberFormat="0" applyFont="0" applyAlignment="0" applyProtection="0"/>
    <xf numFmtId="0" fontId="31" fillId="0" borderId="5" applyNumberFormat="0" applyFill="0" applyAlignment="0" applyProtection="0"/>
    <xf numFmtId="0" fontId="10" fillId="0" borderId="6" applyNumberFormat="0" applyFill="0" applyAlignment="0" applyProtection="0"/>
    <xf numFmtId="0" fontId="32" fillId="50" borderId="0" applyNumberFormat="0" applyBorder="0" applyAlignment="0" applyProtection="0"/>
    <xf numFmtId="0" fontId="11" fillId="5" borderId="0" applyNumberFormat="0" applyBorder="0" applyAlignment="0" applyProtection="0"/>
    <xf numFmtId="0" fontId="33" fillId="51" borderId="7" applyNumberFormat="0" applyAlignment="0" applyProtection="0"/>
    <xf numFmtId="0" fontId="12" fillId="52" borderId="8" applyNumberFormat="0" applyAlignment="0" applyProtection="0"/>
    <xf numFmtId="0" fontId="3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4" fillId="0" borderId="10" applyNumberFormat="0" applyFill="0" applyAlignment="0" applyProtection="0"/>
    <xf numFmtId="0" fontId="36" fillId="0" borderId="11" applyNumberFormat="0" applyFill="0" applyAlignment="0" applyProtection="0"/>
    <xf numFmtId="0" fontId="15" fillId="0" borderId="12" applyNumberFormat="0" applyFill="0" applyAlignment="0" applyProtection="0"/>
    <xf numFmtId="0" fontId="37" fillId="0" borderId="13" applyNumberFormat="0" applyFill="0" applyAlignment="0" applyProtection="0"/>
    <xf numFmtId="0" fontId="16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17" fillId="0" borderId="16" applyNumberFormat="0" applyFill="0" applyAlignment="0" applyProtection="0"/>
    <xf numFmtId="0" fontId="39" fillId="51" borderId="17" applyNumberFormat="0" applyAlignment="0" applyProtection="0"/>
    <xf numFmtId="0" fontId="18" fillId="52" borderId="18" applyNumberFormat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53" borderId="7" applyNumberFormat="0" applyAlignment="0" applyProtection="0"/>
    <xf numFmtId="0" fontId="20" fillId="13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54" borderId="0" applyNumberFormat="0" applyBorder="0" applyAlignment="0" applyProtection="0"/>
    <xf numFmtId="0" fontId="21" fillId="7" borderId="0" applyNumberFormat="0" applyBorder="0" applyAlignment="0" applyProtection="0"/>
  </cellStyleXfs>
  <cellXfs count="17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180" fontId="2" fillId="0" borderId="0" xfId="0" applyNumberFormat="1" applyFont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55" borderId="0" xfId="0" applyFont="1" applyFill="1" applyAlignment="1">
      <alignment vertical="center"/>
    </xf>
    <xf numFmtId="178" fontId="2" fillId="55" borderId="0" xfId="0" applyNumberFormat="1" applyFont="1" applyFill="1" applyAlignment="1">
      <alignment vertical="center"/>
    </xf>
    <xf numFmtId="178" fontId="2" fillId="55" borderId="0" xfId="0" applyNumberFormat="1" applyFont="1" applyFill="1" applyBorder="1" applyAlignment="1">
      <alignment horizontal="center" vertical="center"/>
    </xf>
    <xf numFmtId="180" fontId="2" fillId="55" borderId="0" xfId="0" applyNumberFormat="1" applyFont="1" applyFill="1" applyBorder="1" applyAlignment="1">
      <alignment vertical="center"/>
    </xf>
    <xf numFmtId="179" fontId="2" fillId="55" borderId="0" xfId="0" applyNumberFormat="1" applyFont="1" applyFill="1" applyBorder="1" applyAlignment="1">
      <alignment vertical="center"/>
    </xf>
    <xf numFmtId="178" fontId="2" fillId="55" borderId="0" xfId="0" applyNumberFormat="1" applyFont="1" applyFill="1" applyBorder="1" applyAlignment="1">
      <alignment vertical="center"/>
    </xf>
    <xf numFmtId="187" fontId="2" fillId="55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92" fontId="4" fillId="0" borderId="0" xfId="0" applyNumberFormat="1" applyFont="1" applyAlignment="1">
      <alignment vertical="center"/>
    </xf>
    <xf numFmtId="0" fontId="2" fillId="0" borderId="0" xfId="0" applyFont="1" applyAlignment="1">
      <alignment vertical="top"/>
    </xf>
    <xf numFmtId="0" fontId="2" fillId="55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top" wrapText="1"/>
    </xf>
    <xf numFmtId="178" fontId="2" fillId="56" borderId="19" xfId="0" applyNumberFormat="1" applyFont="1" applyFill="1" applyBorder="1" applyAlignment="1">
      <alignment horizontal="center" vertical="center"/>
    </xf>
    <xf numFmtId="178" fontId="2" fillId="55" borderId="20" xfId="0" applyNumberFormat="1" applyFont="1" applyFill="1" applyBorder="1" applyAlignment="1">
      <alignment vertical="center"/>
    </xf>
    <xf numFmtId="178" fontId="2" fillId="0" borderId="21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178" fontId="2" fillId="55" borderId="23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55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178" fontId="2" fillId="55" borderId="23" xfId="0" applyNumberFormat="1" applyFont="1" applyFill="1" applyBorder="1" applyAlignment="1">
      <alignment horizontal="center" vertical="center"/>
    </xf>
    <xf numFmtId="187" fontId="2" fillId="55" borderId="23" xfId="0" applyNumberFormat="1" applyFont="1" applyFill="1" applyBorder="1" applyAlignment="1">
      <alignment vertical="center"/>
    </xf>
    <xf numFmtId="179" fontId="2" fillId="55" borderId="25" xfId="0" applyNumberFormat="1" applyFont="1" applyFill="1" applyBorder="1" applyAlignment="1">
      <alignment vertical="center"/>
    </xf>
    <xf numFmtId="180" fontId="2" fillId="0" borderId="26" xfId="0" applyNumberFormat="1" applyFont="1" applyFill="1" applyBorder="1" applyAlignment="1">
      <alignment vertical="center"/>
    </xf>
    <xf numFmtId="178" fontId="2" fillId="55" borderId="25" xfId="0" applyNumberFormat="1" applyFont="1" applyFill="1" applyBorder="1" applyAlignment="1">
      <alignment vertical="center"/>
    </xf>
    <xf numFmtId="178" fontId="2" fillId="0" borderId="26" xfId="0" applyNumberFormat="1" applyFont="1" applyBorder="1" applyAlignment="1">
      <alignment vertical="center"/>
    </xf>
    <xf numFmtId="0" fontId="2" fillId="0" borderId="23" xfId="0" applyFont="1" applyBorder="1" applyAlignment="1">
      <alignment vertical="top" wrapText="1"/>
    </xf>
    <xf numFmtId="0" fontId="2" fillId="0" borderId="23" xfId="0" applyFont="1" applyBorder="1" applyAlignment="1">
      <alignment horizontal="left" vertical="center" wrapText="1"/>
    </xf>
    <xf numFmtId="178" fontId="2" fillId="0" borderId="0" xfId="0" applyNumberFormat="1" applyFont="1" applyBorder="1" applyAlignment="1">
      <alignment wrapText="1"/>
    </xf>
    <xf numFmtId="192" fontId="4" fillId="0" borderId="19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28" xfId="0" applyNumberFormat="1" applyFont="1" applyFill="1" applyBorder="1" applyAlignment="1">
      <alignment vertical="center"/>
    </xf>
    <xf numFmtId="0" fontId="44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57" borderId="19" xfId="0" applyFont="1" applyFill="1" applyBorder="1" applyAlignment="1">
      <alignment horizontal="center" vertical="center"/>
    </xf>
    <xf numFmtId="178" fontId="2" fillId="57" borderId="19" xfId="0" applyNumberFormat="1" applyFont="1" applyFill="1" applyBorder="1" applyAlignment="1">
      <alignment horizontal="center" vertical="center"/>
    </xf>
    <xf numFmtId="0" fontId="44" fillId="57" borderId="19" xfId="0" applyFont="1" applyFill="1" applyBorder="1" applyAlignment="1">
      <alignment horizontal="center" vertical="center"/>
    </xf>
    <xf numFmtId="178" fontId="44" fillId="57" borderId="19" xfId="0" applyNumberFormat="1" applyFont="1" applyFill="1" applyBorder="1" applyAlignment="1">
      <alignment horizontal="center" vertical="center"/>
    </xf>
    <xf numFmtId="177" fontId="44" fillId="0" borderId="32" xfId="81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0" fontId="2" fillId="0" borderId="32" xfId="0" applyFont="1" applyFill="1" applyBorder="1" applyAlignment="1">
      <alignment vertical="center"/>
    </xf>
    <xf numFmtId="177" fontId="44" fillId="0" borderId="32" xfId="81" applyNumberFormat="1" applyFont="1" applyFill="1" applyBorder="1" applyAlignment="1">
      <alignment horizontal="right" vertical="center"/>
    </xf>
    <xf numFmtId="177" fontId="44" fillId="0" borderId="34" xfId="81" applyNumberFormat="1" applyFont="1" applyFill="1" applyBorder="1" applyAlignment="1">
      <alignment horizontal="right" vertical="center"/>
    </xf>
    <xf numFmtId="177" fontId="45" fillId="0" borderId="0" xfId="81" applyNumberFormat="1" applyFont="1" applyFill="1" applyAlignment="1">
      <alignment horizontal="right" vertical="center"/>
    </xf>
    <xf numFmtId="177" fontId="45" fillId="0" borderId="32" xfId="81" applyNumberFormat="1" applyFont="1" applyFill="1" applyBorder="1" applyAlignment="1">
      <alignment horizontal="right" vertical="center"/>
    </xf>
    <xf numFmtId="0" fontId="2" fillId="0" borderId="33" xfId="0" applyFont="1" applyFill="1" applyBorder="1" applyAlignment="1">
      <alignment vertical="center"/>
    </xf>
    <xf numFmtId="177" fontId="2" fillId="0" borderId="33" xfId="81" applyNumberFormat="1" applyFont="1" applyFill="1" applyBorder="1" applyAlignment="1">
      <alignment horizontal="right" vertical="center"/>
    </xf>
    <xf numFmtId="177" fontId="45" fillId="0" borderId="33" xfId="81" applyNumberFormat="1" applyFont="1" applyFill="1" applyBorder="1" applyAlignment="1">
      <alignment horizontal="right" vertical="center"/>
    </xf>
    <xf numFmtId="177" fontId="44" fillId="0" borderId="19" xfId="81" applyNumberFormat="1" applyFont="1" applyFill="1" applyBorder="1" applyAlignment="1">
      <alignment horizontal="right" vertical="center"/>
    </xf>
    <xf numFmtId="177" fontId="45" fillId="0" borderId="19" xfId="8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top"/>
    </xf>
    <xf numFmtId="178" fontId="2" fillId="0" borderId="0" xfId="0" applyNumberFormat="1" applyFont="1" applyFill="1" applyBorder="1" applyAlignment="1">
      <alignment vertical="center"/>
    </xf>
    <xf numFmtId="177" fontId="44" fillId="0" borderId="34" xfId="81" applyNumberFormat="1" applyFont="1" applyFill="1" applyBorder="1" applyAlignment="1">
      <alignment vertical="center"/>
    </xf>
    <xf numFmtId="177" fontId="2" fillId="0" borderId="34" xfId="81" applyNumberFormat="1" applyFont="1" applyFill="1" applyBorder="1" applyAlignment="1">
      <alignment vertical="center"/>
    </xf>
    <xf numFmtId="177" fontId="2" fillId="0" borderId="32" xfId="81" applyNumberFormat="1" applyFont="1" applyFill="1" applyBorder="1" applyAlignment="1">
      <alignment vertical="center"/>
    </xf>
    <xf numFmtId="177" fontId="44" fillId="0" borderId="33" xfId="81" applyNumberFormat="1" applyFont="1" applyFill="1" applyBorder="1" applyAlignment="1">
      <alignment vertical="center"/>
    </xf>
    <xf numFmtId="177" fontId="2" fillId="0" borderId="33" xfId="81" applyNumberFormat="1" applyFont="1" applyFill="1" applyBorder="1" applyAlignment="1">
      <alignment vertical="center"/>
    </xf>
    <xf numFmtId="177" fontId="44" fillId="0" borderId="19" xfId="81" applyNumberFormat="1" applyFont="1" applyFill="1" applyBorder="1" applyAlignment="1">
      <alignment vertical="center"/>
    </xf>
    <xf numFmtId="177" fontId="2" fillId="0" borderId="19" xfId="81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7" fontId="44" fillId="0" borderId="28" xfId="0" applyNumberFormat="1" applyFont="1" applyFill="1" applyBorder="1" applyAlignment="1">
      <alignment vertical="center"/>
    </xf>
    <xf numFmtId="177" fontId="44" fillId="0" borderId="31" xfId="0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177" fontId="2" fillId="0" borderId="35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center" wrapText="1"/>
    </xf>
    <xf numFmtId="184" fontId="44" fillId="0" borderId="31" xfId="0" applyNumberFormat="1" applyFont="1" applyFill="1" applyBorder="1" applyAlignment="1">
      <alignment horizontal="right" vertical="center"/>
    </xf>
    <xf numFmtId="184" fontId="44" fillId="0" borderId="28" xfId="0" applyNumberFormat="1" applyFont="1" applyFill="1" applyBorder="1" applyAlignment="1">
      <alignment horizontal="right" vertical="center"/>
    </xf>
    <xf numFmtId="184" fontId="44" fillId="0" borderId="32" xfId="81" applyNumberFormat="1" applyFont="1" applyFill="1" applyBorder="1" applyAlignment="1">
      <alignment horizontal="right" vertical="center"/>
    </xf>
    <xf numFmtId="184" fontId="2" fillId="0" borderId="19" xfId="81" applyNumberFormat="1" applyFont="1" applyFill="1" applyBorder="1" applyAlignment="1">
      <alignment horizontal="right" vertical="center"/>
    </xf>
    <xf numFmtId="184" fontId="44" fillId="0" borderId="19" xfId="81" applyNumberFormat="1" applyFont="1" applyFill="1" applyBorder="1" applyAlignment="1">
      <alignment horizontal="right" vertical="center"/>
    </xf>
    <xf numFmtId="184" fontId="44" fillId="0" borderId="34" xfId="81" applyNumberFormat="1" applyFont="1" applyFill="1" applyBorder="1" applyAlignment="1">
      <alignment horizontal="right" vertical="center"/>
    </xf>
    <xf numFmtId="184" fontId="44" fillId="0" borderId="33" xfId="81" applyNumberFormat="1" applyFont="1" applyFill="1" applyBorder="1" applyAlignment="1">
      <alignment horizontal="right" vertical="center"/>
    </xf>
    <xf numFmtId="184" fontId="2" fillId="0" borderId="34" xfId="81" applyNumberFormat="1" applyFont="1" applyFill="1" applyBorder="1" applyAlignment="1">
      <alignment horizontal="right" vertical="center"/>
    </xf>
    <xf numFmtId="184" fontId="2" fillId="0" borderId="32" xfId="81" applyNumberFormat="1" applyFont="1" applyFill="1" applyBorder="1" applyAlignment="1">
      <alignment horizontal="right" vertical="center"/>
    </xf>
    <xf numFmtId="184" fontId="2" fillId="0" borderId="33" xfId="81" applyNumberFormat="1" applyFont="1" applyFill="1" applyBorder="1" applyAlignment="1">
      <alignment horizontal="right" vertical="center"/>
    </xf>
    <xf numFmtId="184" fontId="44" fillId="0" borderId="32" xfId="81" applyNumberFormat="1" applyFont="1" applyFill="1" applyBorder="1" applyAlignment="1">
      <alignment vertical="center"/>
    </xf>
    <xf numFmtId="184" fontId="2" fillId="0" borderId="19" xfId="81" applyNumberFormat="1" applyFont="1" applyFill="1" applyBorder="1" applyAlignment="1">
      <alignment vertical="center"/>
    </xf>
    <xf numFmtId="184" fontId="44" fillId="0" borderId="19" xfId="81" applyNumberFormat="1" applyFont="1" applyFill="1" applyBorder="1" applyAlignment="1">
      <alignment vertical="center"/>
    </xf>
    <xf numFmtId="184" fontId="44" fillId="0" borderId="34" xfId="81" applyNumberFormat="1" applyFont="1" applyFill="1" applyBorder="1" applyAlignment="1">
      <alignment vertical="center"/>
    </xf>
    <xf numFmtId="184" fontId="2" fillId="0" borderId="34" xfId="81" applyNumberFormat="1" applyFont="1" applyFill="1" applyBorder="1" applyAlignment="1">
      <alignment vertical="center"/>
    </xf>
    <xf numFmtId="184" fontId="2" fillId="0" borderId="32" xfId="81" applyNumberFormat="1" applyFont="1" applyFill="1" applyBorder="1" applyAlignment="1">
      <alignment vertical="center"/>
    </xf>
    <xf numFmtId="184" fontId="2" fillId="0" borderId="33" xfId="81" applyNumberFormat="1" applyFont="1" applyFill="1" applyBorder="1" applyAlignment="1">
      <alignment vertical="center"/>
    </xf>
    <xf numFmtId="184" fontId="2" fillId="0" borderId="31" xfId="0" applyNumberFormat="1" applyFont="1" applyFill="1" applyBorder="1" applyAlignment="1">
      <alignment horizontal="right" vertical="center"/>
    </xf>
    <xf numFmtId="184" fontId="2" fillId="0" borderId="28" xfId="0" applyNumberFormat="1" applyFont="1" applyFill="1" applyBorder="1" applyAlignment="1">
      <alignment horizontal="right" vertical="center"/>
    </xf>
    <xf numFmtId="184" fontId="2" fillId="0" borderId="35" xfId="0" applyNumberFormat="1" applyFont="1" applyFill="1" applyBorder="1" applyAlignment="1">
      <alignment vertical="center"/>
    </xf>
    <xf numFmtId="38" fontId="44" fillId="0" borderId="34" xfId="81" applyFont="1" applyFill="1" applyBorder="1" applyAlignment="1">
      <alignment horizontal="right" vertical="center"/>
    </xf>
    <xf numFmtId="178" fontId="44" fillId="0" borderId="34" xfId="0" applyNumberFormat="1" applyFont="1" applyFill="1" applyBorder="1" applyAlignment="1">
      <alignment horizontal="right" vertical="center"/>
    </xf>
    <xf numFmtId="38" fontId="44" fillId="0" borderId="32" xfId="81" applyFont="1" applyFill="1" applyBorder="1" applyAlignment="1">
      <alignment horizontal="right" vertical="center"/>
    </xf>
    <xf numFmtId="178" fontId="44" fillId="0" borderId="32" xfId="0" applyNumberFormat="1" applyFont="1" applyFill="1" applyBorder="1" applyAlignment="1">
      <alignment horizontal="right" vertical="center"/>
    </xf>
    <xf numFmtId="38" fontId="44" fillId="0" borderId="33" xfId="81" applyFont="1" applyFill="1" applyBorder="1" applyAlignment="1">
      <alignment horizontal="right" vertical="center"/>
    </xf>
    <xf numFmtId="178" fontId="44" fillId="0" borderId="33" xfId="0" applyNumberFormat="1" applyFont="1" applyFill="1" applyBorder="1" applyAlignment="1">
      <alignment horizontal="right" vertical="center"/>
    </xf>
    <xf numFmtId="38" fontId="44" fillId="0" borderId="19" xfId="81" applyFont="1" applyFill="1" applyBorder="1" applyAlignment="1">
      <alignment vertical="center"/>
    </xf>
    <xf numFmtId="178" fontId="44" fillId="57" borderId="19" xfId="0" applyNumberFormat="1" applyFont="1" applyFill="1" applyBorder="1" applyAlignment="1">
      <alignment vertical="center"/>
    </xf>
    <xf numFmtId="38" fontId="44" fillId="0" borderId="34" xfId="81" applyFont="1" applyFill="1" applyBorder="1" applyAlignment="1">
      <alignment vertical="center"/>
    </xf>
    <xf numFmtId="38" fontId="44" fillId="0" borderId="32" xfId="81" applyFont="1" applyFill="1" applyBorder="1" applyAlignment="1">
      <alignment vertical="center"/>
    </xf>
    <xf numFmtId="38" fontId="44" fillId="0" borderId="33" xfId="81" applyFont="1" applyFill="1" applyBorder="1" applyAlignment="1">
      <alignment vertical="center"/>
    </xf>
    <xf numFmtId="38" fontId="44" fillId="0" borderId="19" xfId="81" applyFont="1" applyFill="1" applyBorder="1" applyAlignment="1">
      <alignment horizontal="right" vertical="center"/>
    </xf>
    <xf numFmtId="178" fontId="44" fillId="0" borderId="19" xfId="0" applyNumberFormat="1" applyFont="1" applyFill="1" applyBorder="1" applyAlignment="1">
      <alignment horizontal="right" vertical="center"/>
    </xf>
    <xf numFmtId="178" fontId="44" fillId="0" borderId="19" xfId="0" applyNumberFormat="1" applyFont="1" applyFill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84" fontId="2" fillId="0" borderId="32" xfId="0" applyNumberFormat="1" applyFont="1" applyFill="1" applyBorder="1" applyAlignment="1">
      <alignment horizontal="right" vertical="center"/>
    </xf>
    <xf numFmtId="0" fontId="44" fillId="57" borderId="37" xfId="0" applyFont="1" applyFill="1" applyBorder="1" applyAlignment="1">
      <alignment horizontal="center" vertical="center"/>
    </xf>
    <xf numFmtId="0" fontId="44" fillId="57" borderId="38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2" fillId="57" borderId="37" xfId="0" applyFont="1" applyFill="1" applyBorder="1" applyAlignment="1">
      <alignment horizontal="center" vertical="center" wrapText="1"/>
    </xf>
    <xf numFmtId="0" fontId="2" fillId="57" borderId="38" xfId="0" applyFont="1" applyFill="1" applyBorder="1" applyAlignment="1">
      <alignment horizontal="center" vertical="center" wrapText="1"/>
    </xf>
    <xf numFmtId="0" fontId="2" fillId="57" borderId="37" xfId="0" applyFont="1" applyFill="1" applyBorder="1" applyAlignment="1">
      <alignment horizontal="center" vertical="center"/>
    </xf>
    <xf numFmtId="0" fontId="2" fillId="57" borderId="38" xfId="0" applyFont="1" applyFill="1" applyBorder="1" applyAlignment="1">
      <alignment horizontal="center" vertical="center"/>
    </xf>
    <xf numFmtId="0" fontId="2" fillId="57" borderId="34" xfId="0" applyFont="1" applyFill="1" applyBorder="1" applyAlignment="1">
      <alignment horizontal="center" vertical="center"/>
    </xf>
    <xf numFmtId="0" fontId="2" fillId="57" borderId="33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178" fontId="44" fillId="57" borderId="37" xfId="0" applyNumberFormat="1" applyFont="1" applyFill="1" applyBorder="1" applyAlignment="1">
      <alignment horizontal="center" vertical="center"/>
    </xf>
    <xf numFmtId="178" fontId="44" fillId="57" borderId="38" xfId="0" applyNumberFormat="1" applyFont="1" applyFill="1" applyBorder="1" applyAlignment="1">
      <alignment horizontal="center" vertical="center"/>
    </xf>
    <xf numFmtId="0" fontId="2" fillId="57" borderId="19" xfId="0" applyFont="1" applyFill="1" applyBorder="1" applyAlignment="1">
      <alignment horizontal="center" vertical="center"/>
    </xf>
    <xf numFmtId="177" fontId="2" fillId="57" borderId="37" xfId="0" applyNumberFormat="1" applyFont="1" applyFill="1" applyBorder="1" applyAlignment="1">
      <alignment horizontal="center" vertical="center" wrapText="1"/>
    </xf>
    <xf numFmtId="177" fontId="2" fillId="57" borderId="38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0" fillId="0" borderId="41" xfId="0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80" fontId="2" fillId="0" borderId="32" xfId="0" applyNumberFormat="1" applyFont="1" applyFill="1" applyBorder="1" applyAlignment="1">
      <alignment horizontal="right" vertical="center"/>
    </xf>
    <xf numFmtId="177" fontId="46" fillId="0" borderId="31" xfId="0" applyNumberFormat="1" applyFont="1" applyFill="1" applyBorder="1" applyAlignment="1">
      <alignment horizontal="right" vertical="center"/>
    </xf>
    <xf numFmtId="177" fontId="46" fillId="0" borderId="28" xfId="0" applyNumberFormat="1" applyFont="1" applyFill="1" applyBorder="1" applyAlignment="1">
      <alignment horizontal="right" vertical="center"/>
    </xf>
    <xf numFmtId="184" fontId="44" fillId="0" borderId="31" xfId="0" applyNumberFormat="1" applyFont="1" applyFill="1" applyBorder="1" applyAlignment="1">
      <alignment horizontal="right" vertical="center"/>
    </xf>
    <xf numFmtId="184" fontId="44" fillId="0" borderId="28" xfId="0" applyNumberFormat="1" applyFont="1" applyFill="1" applyBorder="1" applyAlignment="1">
      <alignment horizontal="right" vertical="center"/>
    </xf>
    <xf numFmtId="177" fontId="2" fillId="0" borderId="31" xfId="0" applyNumberFormat="1" applyFont="1" applyFill="1" applyBorder="1" applyAlignment="1">
      <alignment horizontal="right" vertical="center"/>
    </xf>
    <xf numFmtId="177" fontId="2" fillId="0" borderId="28" xfId="0" applyNumberFormat="1" applyFont="1" applyFill="1" applyBorder="1" applyAlignment="1">
      <alignment horizontal="right" vertical="center"/>
    </xf>
    <xf numFmtId="184" fontId="2" fillId="0" borderId="31" xfId="0" applyNumberFormat="1" applyFont="1" applyFill="1" applyBorder="1" applyAlignment="1">
      <alignment horizontal="right" vertical="center"/>
    </xf>
    <xf numFmtId="184" fontId="2" fillId="0" borderId="28" xfId="0" applyNumberFormat="1" applyFont="1" applyFill="1" applyBorder="1" applyAlignment="1">
      <alignment horizontal="right" vertic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Followed Hyperlink" xfId="103"/>
    <cellStyle name="良い" xfId="104"/>
    <cellStyle name="良い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7"/>
  <sheetViews>
    <sheetView showGridLines="0" tabSelected="1" zoomScale="70" zoomScaleNormal="70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23.00390625" style="1" customWidth="1"/>
    <col min="2" max="2" width="9.875" style="1" customWidth="1"/>
    <col min="3" max="3" width="9.875" style="2" customWidth="1"/>
    <col min="4" max="4" width="9.875" style="1" customWidth="1"/>
    <col min="5" max="5" width="9.875" style="2" customWidth="1"/>
    <col min="6" max="6" width="9.875" style="1" customWidth="1"/>
    <col min="7" max="7" width="9.50390625" style="2" customWidth="1"/>
    <col min="8" max="8" width="9.875" style="1" customWidth="1"/>
    <col min="9" max="9" width="9.875" style="2" customWidth="1"/>
    <col min="10" max="10" width="9.875" style="1" customWidth="1"/>
    <col min="11" max="11" width="9.875" style="2" customWidth="1"/>
    <col min="12" max="12" width="10.50390625" style="2" hidden="1" customWidth="1"/>
    <col min="13" max="13" width="10.375" style="2" customWidth="1"/>
    <col min="14" max="15" width="9.875" style="2" customWidth="1"/>
    <col min="16" max="16" width="10.375" style="7" customWidth="1"/>
    <col min="17" max="17" width="18.875" style="8" hidden="1" customWidth="1"/>
    <col min="18" max="18" width="52.50390625" style="2" hidden="1" customWidth="1"/>
    <col min="19" max="22" width="15.625" style="1" hidden="1" customWidth="1"/>
    <col min="23" max="23" width="14.625" style="1" hidden="1" customWidth="1"/>
    <col min="24" max="24" width="20.625" style="1" hidden="1" customWidth="1"/>
    <col min="25" max="25" width="13.75390625" style="1" hidden="1" customWidth="1"/>
    <col min="26" max="26" width="9.625" style="1" hidden="1" customWidth="1"/>
    <col min="27" max="27" width="16.375" style="1" hidden="1" customWidth="1"/>
    <col min="28" max="28" width="22.375" style="1" hidden="1" customWidth="1"/>
    <col min="29" max="33" width="19.25390625" style="1" hidden="1" customWidth="1"/>
    <col min="34" max="34" width="18.00390625" style="1" hidden="1" customWidth="1"/>
    <col min="35" max="35" width="16.625" style="1" hidden="1" customWidth="1"/>
    <col min="36" max="40" width="9.00390625" style="1" customWidth="1"/>
    <col min="41" max="41" width="1.37890625" style="1" customWidth="1"/>
    <col min="42" max="43" width="9.00390625" style="1" customWidth="1"/>
    <col min="44" max="16384" width="9.00390625" style="1" customWidth="1"/>
  </cols>
  <sheetData>
    <row r="1" spans="1:36" ht="14.25" customHeight="1" hidden="1" thickBot="1">
      <c r="A1" s="68"/>
      <c r="B1" s="68"/>
      <c r="C1" s="69"/>
      <c r="D1" s="68"/>
      <c r="E1" s="69"/>
      <c r="F1" s="68"/>
      <c r="G1" s="69"/>
      <c r="H1" s="68"/>
      <c r="I1" s="69"/>
      <c r="J1" s="68"/>
      <c r="K1" s="69"/>
      <c r="L1" s="69"/>
      <c r="M1" s="69"/>
      <c r="Q1" s="31"/>
      <c r="R1" s="32"/>
      <c r="S1" s="32"/>
      <c r="T1" s="32"/>
      <c r="U1" s="32"/>
      <c r="V1" s="32"/>
      <c r="W1" s="33"/>
      <c r="Y1" s="6"/>
      <c r="Z1" s="17"/>
      <c r="AA1" s="6"/>
      <c r="AB1" s="17" t="s">
        <v>26</v>
      </c>
      <c r="AC1" s="6"/>
      <c r="AG1" s="1" t="s">
        <v>31</v>
      </c>
      <c r="AH1" s="53"/>
      <c r="AI1" s="53"/>
      <c r="AJ1" s="53"/>
    </row>
    <row r="2" spans="1:36" ht="24" customHeight="1" hidden="1" thickBot="1">
      <c r="A2" s="68" t="s">
        <v>61</v>
      </c>
      <c r="B2" s="68"/>
      <c r="C2" s="69"/>
      <c r="D2" s="68"/>
      <c r="E2" s="69"/>
      <c r="F2" s="68"/>
      <c r="G2" s="69"/>
      <c r="H2" s="68"/>
      <c r="I2" s="69"/>
      <c r="J2" s="69" t="s">
        <v>32</v>
      </c>
      <c r="K2" s="69"/>
      <c r="L2" s="69"/>
      <c r="M2" s="69"/>
      <c r="X2" s="3"/>
      <c r="AB2" s="51" t="s">
        <v>27</v>
      </c>
      <c r="AC2" s="140" t="s">
        <v>43</v>
      </c>
      <c r="AD2" s="138"/>
      <c r="AE2" s="138"/>
      <c r="AF2" s="139"/>
      <c r="AG2" s="54" t="s">
        <v>42</v>
      </c>
      <c r="AH2" s="53"/>
      <c r="AI2" s="53"/>
      <c r="AJ2" s="53"/>
    </row>
    <row r="3" spans="1:36" ht="24" customHeight="1" hidden="1">
      <c r="A3" s="151" t="s">
        <v>1</v>
      </c>
      <c r="B3" s="149" t="s">
        <v>25</v>
      </c>
      <c r="C3" s="150"/>
      <c r="D3" s="149" t="s">
        <v>33</v>
      </c>
      <c r="E3" s="150"/>
      <c r="F3" s="149" t="s">
        <v>34</v>
      </c>
      <c r="G3" s="150"/>
      <c r="H3" s="149" t="s">
        <v>36</v>
      </c>
      <c r="I3" s="150"/>
      <c r="J3" s="155" t="s">
        <v>63</v>
      </c>
      <c r="K3" s="156"/>
      <c r="L3" s="8"/>
      <c r="M3" s="8"/>
      <c r="N3" s="8"/>
      <c r="O3" s="8"/>
      <c r="P3" s="2"/>
      <c r="Q3" s="34"/>
      <c r="R3" s="35"/>
      <c r="S3" s="35"/>
      <c r="T3" s="35"/>
      <c r="U3" s="35"/>
      <c r="V3" s="25"/>
      <c r="W3" s="26"/>
      <c r="AB3" s="52" t="s">
        <v>28</v>
      </c>
      <c r="AC3" s="137" t="s">
        <v>29</v>
      </c>
      <c r="AD3" s="138"/>
      <c r="AE3" s="138"/>
      <c r="AF3" s="139"/>
      <c r="AG3" s="54" t="s">
        <v>35</v>
      </c>
      <c r="AH3" s="53"/>
      <c r="AI3" s="53"/>
      <c r="AJ3" s="53"/>
    </row>
    <row r="4" spans="1:36" s="3" customFormat="1" ht="24" customHeight="1" hidden="1">
      <c r="A4" s="152"/>
      <c r="B4" s="63" t="s">
        <v>2</v>
      </c>
      <c r="C4" s="64" t="s">
        <v>3</v>
      </c>
      <c r="D4" s="65" t="s">
        <v>2</v>
      </c>
      <c r="E4" s="66" t="s">
        <v>3</v>
      </c>
      <c r="F4" s="66" t="s">
        <v>2</v>
      </c>
      <c r="G4" s="66" t="s">
        <v>3</v>
      </c>
      <c r="H4" s="63" t="s">
        <v>2</v>
      </c>
      <c r="I4" s="63" t="s">
        <v>3</v>
      </c>
      <c r="J4" s="65" t="s">
        <v>2</v>
      </c>
      <c r="K4" s="65" t="s">
        <v>3</v>
      </c>
      <c r="L4" s="19"/>
      <c r="M4" s="19"/>
      <c r="N4" s="19"/>
      <c r="O4" s="19"/>
      <c r="P4" s="16"/>
      <c r="Q4" s="27"/>
      <c r="R4" s="22" t="s">
        <v>16</v>
      </c>
      <c r="S4" s="28"/>
      <c r="T4" s="28"/>
      <c r="U4" s="28"/>
      <c r="V4" s="28"/>
      <c r="W4" s="55"/>
      <c r="X4" s="1"/>
      <c r="AB4" s="153" t="s">
        <v>30</v>
      </c>
      <c r="AC4" s="141" t="s">
        <v>44</v>
      </c>
      <c r="AD4" s="142"/>
      <c r="AE4" s="142"/>
      <c r="AF4" s="143"/>
      <c r="AG4" s="132" t="s">
        <v>45</v>
      </c>
      <c r="AH4" s="53"/>
      <c r="AI4" s="53"/>
      <c r="AJ4" s="53"/>
    </row>
    <row r="5" spans="1:33" ht="24" customHeight="1" hidden="1">
      <c r="A5" s="70" t="s">
        <v>4</v>
      </c>
      <c r="B5" s="71">
        <v>13082</v>
      </c>
      <c r="C5" s="100">
        <v>68.6</v>
      </c>
      <c r="D5" s="72">
        <v>12868</v>
      </c>
      <c r="E5" s="100">
        <f>D5/D12*100</f>
        <v>64.5627414580302</v>
      </c>
      <c r="F5" s="73">
        <v>13114</v>
      </c>
      <c r="G5" s="103">
        <f>F5/F12*100</f>
        <v>61.646218210877635</v>
      </c>
      <c r="H5" s="73">
        <v>13264</v>
      </c>
      <c r="I5" s="105">
        <f aca="true" t="shared" si="0" ref="I5:I12">H5/$H$12*100</f>
        <v>63.255281606180546</v>
      </c>
      <c r="J5" s="118">
        <v>13397</v>
      </c>
      <c r="K5" s="119">
        <v>67.44</v>
      </c>
      <c r="L5" s="9"/>
      <c r="M5" s="9"/>
      <c r="N5" s="9"/>
      <c r="O5" s="9"/>
      <c r="P5" s="14"/>
      <c r="Q5" s="36"/>
      <c r="R5" s="4" t="s">
        <v>37</v>
      </c>
      <c r="S5" s="28"/>
      <c r="T5" s="28"/>
      <c r="U5" s="28"/>
      <c r="V5" s="28"/>
      <c r="W5" s="55"/>
      <c r="AB5" s="154"/>
      <c r="AC5" s="144"/>
      <c r="AD5" s="145"/>
      <c r="AE5" s="145"/>
      <c r="AF5" s="146"/>
      <c r="AG5" s="133"/>
    </row>
    <row r="6" spans="1:23" ht="24" customHeight="1" hidden="1">
      <c r="A6" s="70" t="s">
        <v>5</v>
      </c>
      <c r="B6" s="71">
        <v>1910</v>
      </c>
      <c r="C6" s="100">
        <v>10</v>
      </c>
      <c r="D6" s="71">
        <v>1908</v>
      </c>
      <c r="E6" s="100">
        <f>D6/D12*100</f>
        <v>9.573026942953188</v>
      </c>
      <c r="F6" s="73">
        <v>1997</v>
      </c>
      <c r="G6" s="100">
        <f>F6/F12*100</f>
        <v>9.387486485216002</v>
      </c>
      <c r="H6" s="73">
        <v>2017</v>
      </c>
      <c r="I6" s="106">
        <f t="shared" si="0"/>
        <v>9.618961323859029</v>
      </c>
      <c r="J6" s="120">
        <v>2052</v>
      </c>
      <c r="K6" s="121">
        <v>10.33</v>
      </c>
      <c r="L6" s="10"/>
      <c r="M6" s="10"/>
      <c r="N6" s="10"/>
      <c r="O6" s="10"/>
      <c r="Q6" s="36"/>
      <c r="R6" s="4" t="s">
        <v>22</v>
      </c>
      <c r="S6" s="28"/>
      <c r="T6" s="28"/>
      <c r="U6" s="28"/>
      <c r="V6" s="28"/>
      <c r="W6" s="55"/>
    </row>
    <row r="7" spans="1:23" ht="24" customHeight="1" hidden="1">
      <c r="A7" s="70" t="s">
        <v>6</v>
      </c>
      <c r="B7" s="71">
        <v>3268</v>
      </c>
      <c r="C7" s="100">
        <v>17.1</v>
      </c>
      <c r="D7" s="71">
        <v>4295</v>
      </c>
      <c r="E7" s="100">
        <f>D7/D12*100</f>
        <v>21.54934524108173</v>
      </c>
      <c r="F7" s="74">
        <v>5337</v>
      </c>
      <c r="G7" s="100">
        <f>F7/F12*100</f>
        <v>25.088139895642364</v>
      </c>
      <c r="H7" s="74">
        <v>4766</v>
      </c>
      <c r="I7" s="106">
        <f t="shared" si="0"/>
        <v>22.728790118746723</v>
      </c>
      <c r="J7" s="120">
        <v>3505</v>
      </c>
      <c r="K7" s="121">
        <v>17.65</v>
      </c>
      <c r="L7" s="10"/>
      <c r="M7" s="10"/>
      <c r="N7" s="10"/>
      <c r="O7" s="10"/>
      <c r="Q7" s="27"/>
      <c r="W7" s="55"/>
    </row>
    <row r="8" spans="1:23" ht="24" customHeight="1" hidden="1">
      <c r="A8" s="70" t="s">
        <v>7</v>
      </c>
      <c r="B8" s="71">
        <v>785</v>
      </c>
      <c r="C8" s="100">
        <v>4.1</v>
      </c>
      <c r="D8" s="71">
        <v>1077</v>
      </c>
      <c r="E8" s="100">
        <f>D8/D12*100</f>
        <v>5.403642566855652</v>
      </c>
      <c r="F8" s="74">
        <v>917</v>
      </c>
      <c r="G8" s="100">
        <f>F8/F12*100</f>
        <v>4.310628496215861</v>
      </c>
      <c r="H8" s="74">
        <v>846</v>
      </c>
      <c r="I8" s="106">
        <f t="shared" si="0"/>
        <v>4.0345271591396825</v>
      </c>
      <c r="J8" s="120">
        <v>698</v>
      </c>
      <c r="K8" s="121">
        <v>3.5</v>
      </c>
      <c r="L8" s="4"/>
      <c r="M8" s="1"/>
      <c r="N8" s="1"/>
      <c r="O8" s="1"/>
      <c r="P8" s="1"/>
      <c r="Q8" s="36"/>
      <c r="R8" s="1" t="s">
        <v>47</v>
      </c>
      <c r="W8" s="55"/>
    </row>
    <row r="9" spans="1:23" ht="24" customHeight="1" hidden="1" thickBot="1">
      <c r="A9" s="70" t="s">
        <v>8</v>
      </c>
      <c r="B9" s="71">
        <v>2476</v>
      </c>
      <c r="C9" s="100">
        <v>13</v>
      </c>
      <c r="D9" s="71">
        <v>3197</v>
      </c>
      <c r="E9" s="100">
        <f>D9/D12*100</f>
        <v>16.04033917013697</v>
      </c>
      <c r="F9" s="74">
        <v>4391</v>
      </c>
      <c r="G9" s="100">
        <f>F9/F12*100</f>
        <v>20.64118836083298</v>
      </c>
      <c r="H9" s="74">
        <v>3912</v>
      </c>
      <c r="I9" s="106">
        <f t="shared" si="0"/>
        <v>18.656111402546614</v>
      </c>
      <c r="J9" s="120">
        <v>2806</v>
      </c>
      <c r="K9" s="121">
        <v>14.13</v>
      </c>
      <c r="L9" s="4"/>
      <c r="M9" s="1"/>
      <c r="N9" s="1"/>
      <c r="O9" s="1"/>
      <c r="P9" s="1"/>
      <c r="Q9" s="37"/>
      <c r="R9" s="38"/>
      <c r="S9" s="38"/>
      <c r="T9" s="38"/>
      <c r="U9" s="38"/>
      <c r="V9" s="38"/>
      <c r="W9" s="39"/>
    </row>
    <row r="10" spans="1:18" ht="24" customHeight="1" hidden="1">
      <c r="A10" s="70" t="s">
        <v>9</v>
      </c>
      <c r="B10" s="71">
        <v>7</v>
      </c>
      <c r="C10" s="100">
        <v>0</v>
      </c>
      <c r="D10" s="71">
        <v>21</v>
      </c>
      <c r="E10" s="100">
        <f>D10/D12*100</f>
        <v>0.10536350408910741</v>
      </c>
      <c r="F10" s="74">
        <v>29</v>
      </c>
      <c r="G10" s="100">
        <f>F10/F12*100</f>
        <v>0.1363230385935223</v>
      </c>
      <c r="H10" s="74">
        <v>8</v>
      </c>
      <c r="I10" s="106">
        <f t="shared" si="0"/>
        <v>0.03815155706042253</v>
      </c>
      <c r="J10" s="120">
        <v>1.3</v>
      </c>
      <c r="K10" s="121">
        <v>0</v>
      </c>
      <c r="L10" s="4"/>
      <c r="M10" s="11"/>
      <c r="N10" s="5"/>
      <c r="O10" s="1"/>
      <c r="P10" s="1"/>
      <c r="Q10" s="1"/>
      <c r="R10" s="1"/>
    </row>
    <row r="11" spans="1:18" ht="24" customHeight="1" hidden="1">
      <c r="A11" s="75" t="s">
        <v>10</v>
      </c>
      <c r="B11" s="71">
        <v>808</v>
      </c>
      <c r="C11" s="100">
        <v>4.2</v>
      </c>
      <c r="D11" s="71">
        <f>D12-D7-D6-D5</f>
        <v>860</v>
      </c>
      <c r="E11" s="100">
        <f>D11/D12*100</f>
        <v>4.314886357934875</v>
      </c>
      <c r="F11" s="76">
        <f>F12-F5-F6-F7</f>
        <v>825</v>
      </c>
      <c r="G11" s="104">
        <f>F11/F12*100</f>
        <v>3.878155408263997</v>
      </c>
      <c r="H11" s="77">
        <f>H12-H5-H6-H7</f>
        <v>922</v>
      </c>
      <c r="I11" s="107">
        <f t="shared" si="0"/>
        <v>4.396966951213696</v>
      </c>
      <c r="J11" s="122">
        <v>901</v>
      </c>
      <c r="K11" s="123">
        <v>4.53</v>
      </c>
      <c r="L11" s="4"/>
      <c r="M11" s="1"/>
      <c r="O11" s="1"/>
      <c r="P11" s="1"/>
      <c r="Q11" s="1"/>
      <c r="R11" s="1"/>
    </row>
    <row r="12" spans="1:18" ht="24" customHeight="1" hidden="1">
      <c r="A12" s="62" t="s">
        <v>11</v>
      </c>
      <c r="B12" s="78">
        <v>19068</v>
      </c>
      <c r="C12" s="102">
        <v>100</v>
      </c>
      <c r="D12" s="78">
        <v>19931</v>
      </c>
      <c r="E12" s="102">
        <f>E5+E6+E7+E11</f>
        <v>100</v>
      </c>
      <c r="F12" s="79">
        <v>21273</v>
      </c>
      <c r="G12" s="104">
        <f>G5+G6+G7+G11</f>
        <v>99.99999999999999</v>
      </c>
      <c r="H12" s="79">
        <v>20969</v>
      </c>
      <c r="I12" s="101">
        <f t="shared" si="0"/>
        <v>100</v>
      </c>
      <c r="J12" s="124">
        <v>19855</v>
      </c>
      <c r="K12" s="131">
        <f>K5+K6+K7+K11</f>
        <v>99.94999999999999</v>
      </c>
      <c r="L12" s="4"/>
      <c r="M12" s="18"/>
      <c r="O12" s="1"/>
      <c r="P12" s="1"/>
      <c r="Q12" s="1"/>
      <c r="R12" s="1"/>
    </row>
    <row r="13" spans="1:18" ht="24" customHeight="1" hidden="1">
      <c r="A13" s="68" t="s">
        <v>56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1"/>
      <c r="O13" s="1"/>
      <c r="P13" s="1"/>
      <c r="Q13" s="1"/>
      <c r="R13" s="1"/>
    </row>
    <row r="14" spans="1:16" ht="24" customHeight="1" hidden="1" thickBot="1">
      <c r="A14" s="80" t="s">
        <v>57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18"/>
      <c r="O14" s="18"/>
      <c r="P14" s="18"/>
    </row>
    <row r="15" spans="1:23" ht="24" customHeight="1" hidden="1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69"/>
      <c r="N15" s="69"/>
      <c r="O15" s="69"/>
      <c r="P15" s="2"/>
      <c r="Q15" s="40"/>
      <c r="R15" s="41"/>
      <c r="S15" s="25"/>
      <c r="T15" s="25"/>
      <c r="U15" s="25"/>
      <c r="V15" s="25"/>
      <c r="W15" s="26"/>
    </row>
    <row r="16" spans="1:23" ht="24" customHeight="1">
      <c r="A16" s="68" t="s">
        <v>62</v>
      </c>
      <c r="B16" s="68"/>
      <c r="C16" s="69"/>
      <c r="D16" s="68"/>
      <c r="E16" s="69"/>
      <c r="F16" s="68"/>
      <c r="G16" s="69"/>
      <c r="H16" s="68"/>
      <c r="I16" s="69"/>
      <c r="J16" s="68" t="s">
        <v>32</v>
      </c>
      <c r="K16" s="69"/>
      <c r="L16" s="69"/>
      <c r="M16" s="81"/>
      <c r="N16" s="81"/>
      <c r="O16" s="81"/>
      <c r="P16" s="12"/>
      <c r="Q16" s="27"/>
      <c r="R16" s="22" t="s">
        <v>17</v>
      </c>
      <c r="S16" s="28"/>
      <c r="T16" s="28"/>
      <c r="U16" s="28"/>
      <c r="V16" s="28"/>
      <c r="W16" s="29"/>
    </row>
    <row r="17" spans="1:23" ht="24" customHeight="1">
      <c r="A17" s="157" t="s">
        <v>1</v>
      </c>
      <c r="B17" s="149" t="s">
        <v>64</v>
      </c>
      <c r="C17" s="150"/>
      <c r="D17" s="149" t="s">
        <v>65</v>
      </c>
      <c r="E17" s="150"/>
      <c r="F17" s="149" t="s">
        <v>66</v>
      </c>
      <c r="G17" s="150"/>
      <c r="H17" s="149" t="s">
        <v>67</v>
      </c>
      <c r="I17" s="150"/>
      <c r="J17" s="135" t="s">
        <v>68</v>
      </c>
      <c r="K17" s="136"/>
      <c r="Q17" s="42"/>
      <c r="R17" s="14" t="s">
        <v>38</v>
      </c>
      <c r="S17" s="28"/>
      <c r="T17" s="28"/>
      <c r="U17" s="28"/>
      <c r="V17" s="28"/>
      <c r="W17" s="29"/>
    </row>
    <row r="18" spans="1:23" ht="24" customHeight="1">
      <c r="A18" s="157"/>
      <c r="B18" s="63" t="s">
        <v>2</v>
      </c>
      <c r="C18" s="64" t="s">
        <v>3</v>
      </c>
      <c r="D18" s="65" t="s">
        <v>2</v>
      </c>
      <c r="E18" s="66" t="s">
        <v>3</v>
      </c>
      <c r="F18" s="66" t="s">
        <v>2</v>
      </c>
      <c r="G18" s="66" t="s">
        <v>3</v>
      </c>
      <c r="H18" s="64" t="s">
        <v>2</v>
      </c>
      <c r="I18" s="64" t="s">
        <v>3</v>
      </c>
      <c r="J18" s="65" t="s">
        <v>2</v>
      </c>
      <c r="K18" s="125" t="s">
        <v>3</v>
      </c>
      <c r="Q18" s="43"/>
      <c r="R18" s="4" t="s">
        <v>22</v>
      </c>
      <c r="S18" s="28"/>
      <c r="T18" s="28"/>
      <c r="U18" s="28"/>
      <c r="V18" s="28"/>
      <c r="W18" s="29"/>
    </row>
    <row r="19" spans="1:23" ht="24" customHeight="1">
      <c r="A19" s="70" t="s">
        <v>12</v>
      </c>
      <c r="B19" s="67">
        <v>15894</v>
      </c>
      <c r="C19" s="108">
        <f>B19/B25*100</f>
        <v>83.35431088735054</v>
      </c>
      <c r="D19" s="82">
        <v>16076</v>
      </c>
      <c r="E19" s="108">
        <f>D19/D25*100</f>
        <v>80.658271035071</v>
      </c>
      <c r="F19" s="83">
        <v>16537</v>
      </c>
      <c r="G19" s="111">
        <f aca="true" t="shared" si="1" ref="G19:G25">F19/$F$25*100</f>
        <v>77.73703755934753</v>
      </c>
      <c r="H19" s="83">
        <v>16746</v>
      </c>
      <c r="I19" s="112">
        <f aca="true" t="shared" si="2" ref="I19:I25">H19/$H$25*100</f>
        <v>79.86074681672946</v>
      </c>
      <c r="J19" s="126">
        <v>16814</v>
      </c>
      <c r="K19" s="119">
        <v>84.68</v>
      </c>
      <c r="Q19" s="43"/>
      <c r="R19" s="4"/>
      <c r="S19" s="28"/>
      <c r="T19" s="28"/>
      <c r="U19" s="28"/>
      <c r="V19" s="28"/>
      <c r="W19" s="29"/>
    </row>
    <row r="20" spans="1:23" ht="24" customHeight="1">
      <c r="A20" s="70" t="s">
        <v>13</v>
      </c>
      <c r="B20" s="67">
        <f>SUM(B21:B24)</f>
        <v>3174</v>
      </c>
      <c r="C20" s="108">
        <f>B20/B25*100</f>
        <v>16.645689112649464</v>
      </c>
      <c r="D20" s="67">
        <f>SUM(D21:D24)</f>
        <v>3855</v>
      </c>
      <c r="E20" s="108">
        <f>D20/D25*100</f>
        <v>19.341728964929004</v>
      </c>
      <c r="F20" s="84">
        <v>4736</v>
      </c>
      <c r="G20" s="108">
        <f t="shared" si="1"/>
        <v>22.26296244065247</v>
      </c>
      <c r="H20" s="84">
        <v>4223</v>
      </c>
      <c r="I20" s="113">
        <f t="shared" si="2"/>
        <v>20.13925318327054</v>
      </c>
      <c r="J20" s="127">
        <v>3041</v>
      </c>
      <c r="K20" s="121">
        <v>15.31</v>
      </c>
      <c r="Q20" s="27"/>
      <c r="R20" s="13" t="s">
        <v>23</v>
      </c>
      <c r="S20" s="4"/>
      <c r="T20" s="28"/>
      <c r="U20" s="28"/>
      <c r="V20" s="28"/>
      <c r="W20" s="29"/>
    </row>
    <row r="21" spans="1:23" ht="24" customHeight="1">
      <c r="A21" s="70" t="s">
        <v>20</v>
      </c>
      <c r="B21" s="67">
        <v>324</v>
      </c>
      <c r="C21" s="108">
        <f>B21/B25*100</f>
        <v>1.6991818753933292</v>
      </c>
      <c r="D21" s="67">
        <v>489</v>
      </c>
      <c r="E21" s="108">
        <f>D21/D25*100</f>
        <v>2.453464452360644</v>
      </c>
      <c r="F21" s="84">
        <v>377</v>
      </c>
      <c r="G21" s="108">
        <f t="shared" si="1"/>
        <v>1.77219950171579</v>
      </c>
      <c r="H21" s="84">
        <v>411</v>
      </c>
      <c r="I21" s="113">
        <f t="shared" si="2"/>
        <v>1.9600362439792074</v>
      </c>
      <c r="J21" s="127">
        <v>318</v>
      </c>
      <c r="K21" s="121">
        <v>1.6</v>
      </c>
      <c r="Q21" s="27"/>
      <c r="R21" s="13" t="s">
        <v>24</v>
      </c>
      <c r="S21" s="4"/>
      <c r="T21" s="28"/>
      <c r="U21" s="28"/>
      <c r="V21" s="28"/>
      <c r="W21" s="29"/>
    </row>
    <row r="22" spans="1:23" ht="24" customHeight="1" thickBot="1">
      <c r="A22" s="70" t="s">
        <v>14</v>
      </c>
      <c r="B22" s="67">
        <v>2064</v>
      </c>
      <c r="C22" s="108">
        <f>B22/B25*100</f>
        <v>10.824417872876023</v>
      </c>
      <c r="D22" s="67">
        <v>2527</v>
      </c>
      <c r="E22" s="108">
        <f>D22/D25*100</f>
        <v>12.678741658722592</v>
      </c>
      <c r="F22" s="84">
        <v>3486</v>
      </c>
      <c r="G22" s="108">
        <f t="shared" si="1"/>
        <v>16.38696939782823</v>
      </c>
      <c r="H22" s="84">
        <v>3116</v>
      </c>
      <c r="I22" s="113">
        <f t="shared" si="2"/>
        <v>14.860031475034575</v>
      </c>
      <c r="J22" s="127">
        <v>2135</v>
      </c>
      <c r="K22" s="121">
        <v>10.75</v>
      </c>
      <c r="Q22" s="44"/>
      <c r="R22" s="45"/>
      <c r="S22" s="38"/>
      <c r="T22" s="38"/>
      <c r="U22" s="38"/>
      <c r="V22" s="38"/>
      <c r="W22" s="39"/>
    </row>
    <row r="23" spans="1:18" ht="24" customHeight="1">
      <c r="A23" s="70" t="s">
        <v>15</v>
      </c>
      <c r="B23" s="67">
        <v>35</v>
      </c>
      <c r="C23" s="108">
        <f>B23/B25*100</f>
        <v>0.18355359765051393</v>
      </c>
      <c r="D23" s="67">
        <v>35</v>
      </c>
      <c r="E23" s="108">
        <f>D23/D25*100</f>
        <v>0.17560584014851235</v>
      </c>
      <c r="F23" s="84">
        <v>34</v>
      </c>
      <c r="G23" s="108">
        <f t="shared" si="1"/>
        <v>0.15982701076481926</v>
      </c>
      <c r="H23" s="84">
        <v>33</v>
      </c>
      <c r="I23" s="113">
        <f t="shared" si="2"/>
        <v>0.1573751728742429</v>
      </c>
      <c r="J23" s="127">
        <v>32</v>
      </c>
      <c r="K23" s="121">
        <v>0.16</v>
      </c>
      <c r="N23" s="7"/>
      <c r="O23" s="15"/>
      <c r="P23" s="2"/>
      <c r="Q23" s="1"/>
      <c r="R23" s="1"/>
    </row>
    <row r="24" spans="1:18" ht="24" customHeight="1">
      <c r="A24" s="75" t="s">
        <v>0</v>
      </c>
      <c r="B24" s="67">
        <v>751</v>
      </c>
      <c r="C24" s="108">
        <f>B24/B25*100</f>
        <v>3.9385357667295993</v>
      </c>
      <c r="D24" s="85">
        <v>804</v>
      </c>
      <c r="E24" s="108">
        <f>D24/D25*100</f>
        <v>4.0339170136972555</v>
      </c>
      <c r="F24" s="86">
        <v>838</v>
      </c>
      <c r="G24" s="108">
        <f t="shared" si="1"/>
        <v>3.939265735909369</v>
      </c>
      <c r="H24" s="86">
        <v>664</v>
      </c>
      <c r="I24" s="114">
        <f t="shared" si="2"/>
        <v>3.1665792360150697</v>
      </c>
      <c r="J24" s="128">
        <v>555</v>
      </c>
      <c r="K24" s="123">
        <v>2.79</v>
      </c>
      <c r="L24" s="13"/>
      <c r="M24" s="13"/>
      <c r="N24" s="4"/>
      <c r="O24" s="15"/>
      <c r="P24" s="2"/>
      <c r="Q24" s="1"/>
      <c r="R24" s="1"/>
    </row>
    <row r="25" spans="1:18" ht="24" customHeight="1" thickBot="1">
      <c r="A25" s="61" t="s">
        <v>11</v>
      </c>
      <c r="B25" s="87">
        <f>SUM(B19:B20)</f>
        <v>19068</v>
      </c>
      <c r="C25" s="110">
        <v>100</v>
      </c>
      <c r="D25" s="87">
        <f>D19+D20</f>
        <v>19931</v>
      </c>
      <c r="E25" s="110">
        <f>SUM(E19:E20)</f>
        <v>100</v>
      </c>
      <c r="F25" s="88">
        <v>21273</v>
      </c>
      <c r="G25" s="110">
        <f t="shared" si="1"/>
        <v>100</v>
      </c>
      <c r="H25" s="88">
        <v>20969</v>
      </c>
      <c r="I25" s="109">
        <f t="shared" si="2"/>
        <v>100</v>
      </c>
      <c r="J25" s="129">
        <v>19855</v>
      </c>
      <c r="K25" s="130">
        <v>100</v>
      </c>
      <c r="L25" s="15"/>
      <c r="M25" s="15"/>
      <c r="N25" s="15"/>
      <c r="O25" s="8"/>
      <c r="P25" s="2"/>
      <c r="Q25" s="1"/>
      <c r="R25" s="1"/>
    </row>
    <row r="26" spans="1:23" ht="24" customHeight="1">
      <c r="A26" s="89" t="s">
        <v>58</v>
      </c>
      <c r="B26" s="89"/>
      <c r="C26" s="89"/>
      <c r="D26" s="89"/>
      <c r="E26" s="89"/>
      <c r="F26" s="89"/>
      <c r="G26" s="89"/>
      <c r="H26" s="89"/>
      <c r="I26" s="89"/>
      <c r="J26" s="89"/>
      <c r="K26" s="90"/>
      <c r="L26" s="89"/>
      <c r="M26" s="89"/>
      <c r="N26" s="15"/>
      <c r="O26" s="15"/>
      <c r="P26" s="15"/>
      <c r="Q26" s="23"/>
      <c r="R26" s="24"/>
      <c r="S26" s="25"/>
      <c r="T26" s="25"/>
      <c r="U26" s="25"/>
      <c r="V26" s="25"/>
      <c r="W26" s="56"/>
    </row>
    <row r="27" spans="1:23" ht="24" customHeight="1">
      <c r="A27" s="89" t="s">
        <v>59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15"/>
      <c r="O27" s="15"/>
      <c r="P27" s="15"/>
      <c r="Q27" s="27"/>
      <c r="R27" s="22" t="s">
        <v>19</v>
      </c>
      <c r="S27" s="28"/>
      <c r="T27" s="28"/>
      <c r="U27" s="28"/>
      <c r="V27" s="28"/>
      <c r="W27" s="55"/>
    </row>
    <row r="28" spans="1:23" ht="24" customHeight="1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69"/>
      <c r="Q28" s="27"/>
      <c r="R28" s="30" t="s">
        <v>18</v>
      </c>
      <c r="S28" s="28"/>
      <c r="T28" s="28"/>
      <c r="U28" s="28"/>
      <c r="V28" s="28"/>
      <c r="W28" s="55"/>
    </row>
    <row r="29" spans="1:23" ht="24" customHeight="1" hidden="1">
      <c r="A29" s="68" t="s">
        <v>49</v>
      </c>
      <c r="B29" s="68"/>
      <c r="C29" s="69"/>
      <c r="D29" s="68"/>
      <c r="E29" s="69"/>
      <c r="F29" s="68"/>
      <c r="G29" s="68" t="s">
        <v>53</v>
      </c>
      <c r="H29" s="68"/>
      <c r="I29" s="69"/>
      <c r="J29" s="68"/>
      <c r="K29" s="69"/>
      <c r="L29" s="69"/>
      <c r="M29" s="69"/>
      <c r="Q29" s="27"/>
      <c r="R29" s="30" t="s">
        <v>39</v>
      </c>
      <c r="S29" s="28"/>
      <c r="T29" s="28"/>
      <c r="U29" s="28"/>
      <c r="V29" s="28"/>
      <c r="W29" s="55"/>
    </row>
    <row r="30" spans="1:23" ht="51" customHeight="1" hidden="1">
      <c r="A30" s="63" t="s">
        <v>50</v>
      </c>
      <c r="B30" s="147" t="s">
        <v>54</v>
      </c>
      <c r="C30" s="150"/>
      <c r="D30" s="158" t="s">
        <v>51</v>
      </c>
      <c r="E30" s="159"/>
      <c r="F30" s="147" t="s">
        <v>55</v>
      </c>
      <c r="G30" s="148"/>
      <c r="H30" s="147" t="s">
        <v>52</v>
      </c>
      <c r="I30" s="148"/>
      <c r="J30" s="68"/>
      <c r="K30" s="69"/>
      <c r="L30" s="69"/>
      <c r="M30" s="69"/>
      <c r="Q30" s="27"/>
      <c r="R30" s="2" t="s">
        <v>40</v>
      </c>
      <c r="W30" s="55"/>
    </row>
    <row r="31" spans="1:23" ht="24" customHeight="1" hidden="1" thickBot="1">
      <c r="A31" s="60">
        <v>26</v>
      </c>
      <c r="B31" s="92"/>
      <c r="C31" s="91">
        <v>11200</v>
      </c>
      <c r="D31" s="115"/>
      <c r="E31" s="116">
        <v>3.7</v>
      </c>
      <c r="F31" s="166">
        <v>1612867</v>
      </c>
      <c r="G31" s="167"/>
      <c r="H31" s="172">
        <v>3</v>
      </c>
      <c r="I31" s="173"/>
      <c r="J31" s="68"/>
      <c r="K31" s="69"/>
      <c r="L31" s="69"/>
      <c r="M31" s="69"/>
      <c r="Q31" s="46"/>
      <c r="R31" s="47"/>
      <c r="S31" s="38"/>
      <c r="T31" s="38"/>
      <c r="U31" s="38"/>
      <c r="V31" s="38"/>
      <c r="W31" s="57"/>
    </row>
    <row r="32" spans="1:13" ht="24" customHeight="1" hidden="1" thickBot="1">
      <c r="A32" s="60">
        <v>27</v>
      </c>
      <c r="B32" s="92"/>
      <c r="C32" s="91">
        <v>11300</v>
      </c>
      <c r="D32" s="168">
        <f>(C32-C31)/C31*100</f>
        <v>0.8928571428571428</v>
      </c>
      <c r="E32" s="169"/>
      <c r="F32" s="166">
        <v>1646873</v>
      </c>
      <c r="G32" s="167"/>
      <c r="H32" s="168">
        <f>(F32-F31)/F31*100</f>
        <v>2.108419355098716</v>
      </c>
      <c r="I32" s="169"/>
      <c r="J32" s="68"/>
      <c r="K32" s="69"/>
      <c r="L32" s="69"/>
      <c r="M32" s="69"/>
    </row>
    <row r="33" spans="1:23" ht="24" customHeight="1" hidden="1">
      <c r="A33" s="93">
        <v>28</v>
      </c>
      <c r="B33" s="58"/>
      <c r="C33" s="59">
        <v>11300</v>
      </c>
      <c r="D33" s="98"/>
      <c r="E33" s="99">
        <f>(C33-C32)/C32*100</f>
        <v>0</v>
      </c>
      <c r="F33" s="166">
        <v>1655579</v>
      </c>
      <c r="G33" s="167"/>
      <c r="H33" s="98"/>
      <c r="I33" s="99">
        <f>(F33-F32)/F32*100</f>
        <v>0.5286382131469761</v>
      </c>
      <c r="J33" s="68"/>
      <c r="K33" s="69"/>
      <c r="L33" s="69"/>
      <c r="M33" s="69"/>
      <c r="Q33" s="23"/>
      <c r="R33" s="24"/>
      <c r="S33" s="25"/>
      <c r="T33" s="25"/>
      <c r="U33" s="25"/>
      <c r="V33" s="25"/>
      <c r="W33" s="26"/>
    </row>
    <row r="34" spans="1:23" ht="24" customHeight="1" hidden="1">
      <c r="A34" s="93">
        <v>29</v>
      </c>
      <c r="B34" s="58"/>
      <c r="C34" s="59">
        <v>11300</v>
      </c>
      <c r="D34" s="115"/>
      <c r="E34" s="116">
        <f>(C34-C33)/C33*100</f>
        <v>0</v>
      </c>
      <c r="F34" s="170">
        <v>1670020</v>
      </c>
      <c r="G34" s="171"/>
      <c r="H34" s="134">
        <f>(F34-F33)/F33*100</f>
        <v>0.8722628156071079</v>
      </c>
      <c r="I34" s="134"/>
      <c r="J34" s="68"/>
      <c r="K34" s="69"/>
      <c r="L34" s="69"/>
      <c r="M34" s="69"/>
      <c r="Q34" s="48"/>
      <c r="R34" s="22" t="s">
        <v>48</v>
      </c>
      <c r="S34" s="28"/>
      <c r="T34" s="28"/>
      <c r="U34" s="28"/>
      <c r="V34" s="28"/>
      <c r="W34" s="29"/>
    </row>
    <row r="35" spans="1:23" ht="24" customHeight="1" hidden="1">
      <c r="A35" s="61">
        <v>30</v>
      </c>
      <c r="B35" s="94"/>
      <c r="C35" s="95">
        <v>11300</v>
      </c>
      <c r="D35" s="117"/>
      <c r="E35" s="116">
        <f>(C35-C34)/C34*100</f>
        <v>0</v>
      </c>
      <c r="F35" s="163">
        <v>1667748</v>
      </c>
      <c r="G35" s="164"/>
      <c r="H35" s="165">
        <f>(F35-F34)/F34*100</f>
        <v>-0.13604627489491145</v>
      </c>
      <c r="I35" s="165"/>
      <c r="J35" s="68"/>
      <c r="K35" s="69"/>
      <c r="L35" s="69"/>
      <c r="M35" s="96"/>
      <c r="N35" s="21"/>
      <c r="O35" s="21"/>
      <c r="P35" s="21"/>
      <c r="Q35" s="49"/>
      <c r="R35" s="50" t="s">
        <v>46</v>
      </c>
      <c r="S35" s="28"/>
      <c r="T35" s="28"/>
      <c r="U35" s="28"/>
      <c r="V35" s="28"/>
      <c r="W35" s="29"/>
    </row>
    <row r="36" spans="1:23" ht="24" customHeight="1" hidden="1">
      <c r="A36" s="160" t="s">
        <v>60</v>
      </c>
      <c r="B36" s="161"/>
      <c r="C36" s="161"/>
      <c r="D36" s="161"/>
      <c r="E36" s="161"/>
      <c r="F36" s="161"/>
      <c r="G36" s="161"/>
      <c r="H36" s="161"/>
      <c r="I36" s="161"/>
      <c r="J36" s="68"/>
      <c r="K36" s="96"/>
      <c r="L36" s="96"/>
      <c r="M36" s="97"/>
      <c r="N36" s="20"/>
      <c r="O36" s="20"/>
      <c r="P36" s="20"/>
      <c r="Q36" s="27"/>
      <c r="R36" s="30" t="s">
        <v>41</v>
      </c>
      <c r="S36" s="28"/>
      <c r="T36" s="28"/>
      <c r="U36" s="28"/>
      <c r="V36" s="28"/>
      <c r="W36" s="29"/>
    </row>
    <row r="37" spans="1:23" ht="24" customHeight="1" hidden="1">
      <c r="A37" s="162"/>
      <c r="B37" s="162"/>
      <c r="C37" s="162"/>
      <c r="D37" s="162"/>
      <c r="E37" s="162"/>
      <c r="F37" s="162"/>
      <c r="G37" s="162"/>
      <c r="H37" s="162"/>
      <c r="I37" s="162"/>
      <c r="J37" s="96"/>
      <c r="K37" s="97"/>
      <c r="L37" s="97"/>
      <c r="M37" s="97"/>
      <c r="N37" s="20"/>
      <c r="O37" s="20"/>
      <c r="P37" s="20"/>
      <c r="Q37" s="27"/>
      <c r="R37" s="30" t="s">
        <v>21</v>
      </c>
      <c r="S37" s="28"/>
      <c r="T37" s="28"/>
      <c r="U37" s="28"/>
      <c r="V37" s="28"/>
      <c r="W37" s="29"/>
    </row>
    <row r="38" ht="42.75" customHeight="1"/>
  </sheetData>
  <sheetProtection/>
  <mergeCells count="35">
    <mergeCell ref="F17:G17"/>
    <mergeCell ref="F30:G30"/>
    <mergeCell ref="F34:G34"/>
    <mergeCell ref="H31:I31"/>
    <mergeCell ref="F31:G31"/>
    <mergeCell ref="D32:E32"/>
    <mergeCell ref="A36:I36"/>
    <mergeCell ref="A37:I37"/>
    <mergeCell ref="F35:G35"/>
    <mergeCell ref="H35:I35"/>
    <mergeCell ref="F32:G32"/>
    <mergeCell ref="H32:I32"/>
    <mergeCell ref="F33:G33"/>
    <mergeCell ref="A17:A18"/>
    <mergeCell ref="B17:C17"/>
    <mergeCell ref="D17:E17"/>
    <mergeCell ref="B30:C30"/>
    <mergeCell ref="D30:E30"/>
    <mergeCell ref="A3:A4"/>
    <mergeCell ref="B3:C3"/>
    <mergeCell ref="D3:E3"/>
    <mergeCell ref="F3:G3"/>
    <mergeCell ref="AB4:AB5"/>
    <mergeCell ref="J3:K3"/>
    <mergeCell ref="H3:I3"/>
    <mergeCell ref="AG4:AG5"/>
    <mergeCell ref="H34:I34"/>
    <mergeCell ref="J17:K17"/>
    <mergeCell ref="AC3:AF3"/>
    <mergeCell ref="AC2:AF2"/>
    <mergeCell ref="AC4:AF5"/>
    <mergeCell ref="H30:I30"/>
    <mergeCell ref="H17:I17"/>
  </mergeCells>
  <printOptions horizontalCentered="1"/>
  <pageMargins left="0.2362204724409449" right="0.2362204724409449" top="0.7480314960629921" bottom="0.7480314960629921" header="0.31496062992125984" footer="0.31496062992125984"/>
  <pageSetup fitToWidth="0" horizontalDpi="600" verticalDpi="600" orientation="portrait" paperSize="9" scale="80" r:id="rId1"/>
  <rowBreaks count="1" manualBreakCount="1">
    <brk id="2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消防庁</dc:creator>
  <cp:keywords/>
  <dc:description/>
  <cp:lastModifiedBy>寺田 奈緒美</cp:lastModifiedBy>
  <cp:lastPrinted>2018-10-19T01:47:52Z</cp:lastPrinted>
  <dcterms:created xsi:type="dcterms:W3CDTF">2004-08-03T09:00:56Z</dcterms:created>
  <dcterms:modified xsi:type="dcterms:W3CDTF">2019-02-07T10:21:34Z</dcterms:modified>
  <cp:category/>
  <cp:version/>
  <cp:contentType/>
  <cp:contentStatus/>
</cp:coreProperties>
</file>