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80"/>
  </bookViews>
  <sheets>
    <sheet name="附属資料1-1-1" sheetId="1" r:id="rId1"/>
  </sheets>
  <definedNames>
    <definedName name="_xlnm.Print_Area" localSheetId="0">'附属資料1-1-1'!$A$1:$J$62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2" i="1" l="1"/>
  <c r="C52" i="1"/>
  <c r="D52" i="1"/>
  <c r="E52" i="1"/>
  <c r="F52" i="1"/>
  <c r="G52" i="1"/>
  <c r="H52" i="1"/>
  <c r="I52" i="1"/>
  <c r="J52" i="1"/>
  <c r="A53" i="1"/>
  <c r="C53" i="1"/>
  <c r="D53" i="1"/>
  <c r="E53" i="1"/>
  <c r="F53" i="1"/>
  <c r="G53" i="1"/>
  <c r="H53" i="1"/>
  <c r="I53" i="1"/>
  <c r="J53" i="1"/>
  <c r="A54" i="1"/>
  <c r="C54" i="1"/>
  <c r="D54" i="1"/>
  <c r="E54" i="1"/>
  <c r="F54" i="1"/>
  <c r="G54" i="1"/>
  <c r="H54" i="1"/>
  <c r="I54" i="1"/>
  <c r="J54" i="1"/>
  <c r="A55" i="1"/>
  <c r="C55" i="1"/>
  <c r="D55" i="1"/>
  <c r="E55" i="1"/>
  <c r="F55" i="1"/>
  <c r="G55" i="1"/>
  <c r="H55" i="1"/>
  <c r="I55" i="1"/>
  <c r="J55" i="1"/>
  <c r="A56" i="1"/>
  <c r="C56" i="1"/>
  <c r="D56" i="1"/>
  <c r="E56" i="1"/>
  <c r="F56" i="1"/>
  <c r="G56" i="1"/>
  <c r="H56" i="1"/>
  <c r="I56" i="1"/>
  <c r="J56" i="1"/>
  <c r="A57" i="1"/>
  <c r="C57" i="1"/>
  <c r="D57" i="1"/>
  <c r="E57" i="1"/>
  <c r="F57" i="1"/>
  <c r="G57" i="1"/>
  <c r="H57" i="1"/>
  <c r="I57" i="1"/>
  <c r="J57" i="1"/>
  <c r="A58" i="1"/>
  <c r="C58" i="1"/>
  <c r="D58" i="1"/>
  <c r="E58" i="1"/>
  <c r="F58" i="1"/>
  <c r="G58" i="1"/>
  <c r="H58" i="1"/>
  <c r="I58" i="1"/>
  <c r="J58" i="1"/>
  <c r="A59" i="1"/>
  <c r="C59" i="1"/>
  <c r="D59" i="1"/>
  <c r="E59" i="1"/>
  <c r="F59" i="1"/>
  <c r="G59" i="1"/>
  <c r="H59" i="1"/>
  <c r="I59" i="1"/>
  <c r="J59" i="1"/>
</calcChain>
</file>

<file path=xl/sharedStrings.xml><?xml version="1.0" encoding="utf-8"?>
<sst xmlns="http://schemas.openxmlformats.org/spreadsheetml/2006/main" count="107" uniqueCount="68">
  <si>
    <t>（注）　死者3人以上、負傷者10人以上、建物焼損床面積3,000㎡以上、林野焼損面積15,000ａ以上又は損害額3億円以上のものを掲げた。</t>
    <rPh sb="1" eb="2">
      <t>チュウ</t>
    </rPh>
    <rPh sb="4" eb="6">
      <t>シシャ</t>
    </rPh>
    <rPh sb="7" eb="8">
      <t>ニン</t>
    </rPh>
    <rPh sb="8" eb="10">
      <t>イジョウ</t>
    </rPh>
    <rPh sb="11" eb="14">
      <t>フショウシャ</t>
    </rPh>
    <rPh sb="16" eb="17">
      <t>ニン</t>
    </rPh>
    <rPh sb="17" eb="19">
      <t>イジョウ</t>
    </rPh>
    <rPh sb="20" eb="22">
      <t>タテモノ</t>
    </rPh>
    <rPh sb="22" eb="24">
      <t>ショウソン</t>
    </rPh>
    <rPh sb="24" eb="27">
      <t>ユカメンセキ</t>
    </rPh>
    <rPh sb="33" eb="35">
      <t>イジョウ</t>
    </rPh>
    <rPh sb="36" eb="38">
      <t>リンヤ</t>
    </rPh>
    <rPh sb="38" eb="40">
      <t>ショウソン</t>
    </rPh>
    <rPh sb="40" eb="42">
      <t>メンセキ</t>
    </rPh>
    <rPh sb="49" eb="51">
      <t>イジョウ</t>
    </rPh>
    <rPh sb="51" eb="52">
      <t>マタ</t>
    </rPh>
    <rPh sb="53" eb="56">
      <t>ソンガイガク</t>
    </rPh>
    <rPh sb="57" eb="59">
      <t>オクエン</t>
    </rPh>
    <rPh sb="59" eb="61">
      <t>イジョウ</t>
    </rPh>
    <rPh sb="65" eb="66">
      <t>カカ</t>
    </rPh>
    <phoneticPr fontId="2"/>
  </si>
  <si>
    <t>事務所等</t>
  </si>
  <si>
    <t>千葉県印西市</t>
  </si>
  <si>
    <t>工場・作業場</t>
  </si>
  <si>
    <t>宮城県大河原町</t>
  </si>
  <si>
    <t>併用住宅</t>
  </si>
  <si>
    <t>大阪府大阪市此花区</t>
  </si>
  <si>
    <t>一般住宅</t>
  </si>
  <si>
    <t>岩手県八幡平市</t>
  </si>
  <si>
    <t>鹿児島県曽於市</t>
  </si>
  <si>
    <t>特殊浴場</t>
  </si>
  <si>
    <t>埼玉県さいたま市大宮区</t>
  </si>
  <si>
    <t>共同住宅</t>
  </si>
  <si>
    <t>大分県別府市</t>
  </si>
  <si>
    <t>大阪府豊中市</t>
  </si>
  <si>
    <t>静岡県富士市</t>
  </si>
  <si>
    <t>秋田県五城目町</t>
  </si>
  <si>
    <t>福岡県大牟田市</t>
  </si>
  <si>
    <t>愛媛県西条市</t>
  </si>
  <si>
    <t>奈良県宇陀市</t>
  </si>
  <si>
    <t>倉庫</t>
  </si>
  <si>
    <t>新潟県聖籠町</t>
  </si>
  <si>
    <t>大阪府貝塚市</t>
  </si>
  <si>
    <t>和歌山県岩出市</t>
  </si>
  <si>
    <t>秋田県横手市</t>
  </si>
  <si>
    <t>大分県日田市</t>
  </si>
  <si>
    <t>愛知県豊川市</t>
  </si>
  <si>
    <t>千葉県茂原市</t>
  </si>
  <si>
    <t>滋賀県野洲市</t>
  </si>
  <si>
    <t>宮城県登米市</t>
  </si>
  <si>
    <t>新潟県新潟市東区</t>
  </si>
  <si>
    <t>千葉県旭市</t>
  </si>
  <si>
    <t>兵庫県播磨町</t>
  </si>
  <si>
    <t>（その他火災）</t>
  </si>
  <si>
    <t>福岡県田川市</t>
  </si>
  <si>
    <t>東京都新宿区</t>
  </si>
  <si>
    <t>（林野火災）</t>
  </si>
  <si>
    <t>岩手県釜石市</t>
  </si>
  <si>
    <t>福岡県北九州市小倉北区</t>
  </si>
  <si>
    <t>北海道旭川市</t>
  </si>
  <si>
    <t>栃木県鹿沼市</t>
  </si>
  <si>
    <t>福岡県宮若市</t>
  </si>
  <si>
    <t>新潟県新潟市北区</t>
  </si>
  <si>
    <t>社会福祉施設等</t>
  </si>
  <si>
    <t>愛媛県松野町</t>
  </si>
  <si>
    <t>岩手県遠野市</t>
  </si>
  <si>
    <t>北海道浦臼町</t>
  </si>
  <si>
    <t>埼玉県三芳町</t>
  </si>
  <si>
    <t>茨城県つくば市</t>
  </si>
  <si>
    <t>愛知県美浜町</t>
  </si>
  <si>
    <t>栃木県小山市</t>
  </si>
  <si>
    <t>（船舶火災）</t>
  </si>
  <si>
    <t>岡山県笠岡市</t>
  </si>
  <si>
    <t>群馬県高崎市</t>
  </si>
  <si>
    <t>特定複合用途</t>
  </si>
  <si>
    <t>千葉県市川市</t>
  </si>
  <si>
    <t>東京都豊島区</t>
  </si>
  <si>
    <t>大分県大分市</t>
  </si>
  <si>
    <t>損害額　（万円）</t>
    <rPh sb="0" eb="3">
      <t>ソンガイガク</t>
    </rPh>
    <rPh sb="5" eb="6">
      <t>マン</t>
    </rPh>
    <rPh sb="6" eb="7">
      <t>エン</t>
    </rPh>
    <phoneticPr fontId="2"/>
  </si>
  <si>
    <t>林野焼損　面積（ａ）</t>
    <rPh sb="0" eb="2">
      <t>リンヤ</t>
    </rPh>
    <rPh sb="2" eb="4">
      <t>ショウソン</t>
    </rPh>
    <rPh sb="5" eb="7">
      <t>メンセキ</t>
    </rPh>
    <phoneticPr fontId="2"/>
  </si>
  <si>
    <t>建物焼損床面積（㎡）</t>
    <rPh sb="0" eb="2">
      <t>タテモノ</t>
    </rPh>
    <rPh sb="2" eb="4">
      <t>ショウソン</t>
    </rPh>
    <rPh sb="4" eb="5">
      <t>ユカ</t>
    </rPh>
    <rPh sb="5" eb="7">
      <t>メンセキ</t>
    </rPh>
    <phoneticPr fontId="2"/>
  </si>
  <si>
    <t>負傷者</t>
    <rPh sb="0" eb="3">
      <t>フショウシャ</t>
    </rPh>
    <phoneticPr fontId="2"/>
  </si>
  <si>
    <t>死者</t>
    <rPh sb="0" eb="2">
      <t>シシャ</t>
    </rPh>
    <phoneticPr fontId="2"/>
  </si>
  <si>
    <t>出火場所</t>
    <rPh sb="0" eb="2">
      <t>シュッカ</t>
    </rPh>
    <rPh sb="2" eb="4">
      <t>バショ</t>
    </rPh>
    <phoneticPr fontId="2"/>
  </si>
  <si>
    <t>出火した市町村等</t>
    <rPh sb="0" eb="2">
      <t>シュッカ</t>
    </rPh>
    <rPh sb="4" eb="7">
      <t>シチョウソン</t>
    </rPh>
    <rPh sb="7" eb="8">
      <t>トウ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</si>
  <si>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</si>
  <si>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</si>
  <si>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附属資料1-1-1　平成29年中の主な火災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</si>
</sst>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3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>
      <alignment vertical="center"/>
    </xf>
    <xf numFmtId="0" fontId="1" fillId="3" borderId="4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61"/>
  <sheetViews>
    <sheetView tabSelected="1" zoomScaleNormal="100" workbookViewId="0"/>
  </sheetViews>
  <sheetFormatPr defaultColWidth="9" defaultRowHeight="13.5"/>
  <cols>
    <col min="1" max="1" width="3.625" style="1" customWidth="1"/>
    <col min="2" max="2" width="1.25" style="1" customWidth="1"/>
    <col min="3" max="3" width="4.5" style="1" customWidth="1"/>
    <col min="4" max="4" width="22.75" style="1" customWidth="1"/>
    <col min="5" max="5" width="17.125" style="1" customWidth="1"/>
    <col min="6" max="7" width="7.625" style="1" customWidth="1"/>
    <col min="8" max="10" width="12.125" style="1" customWidth="1"/>
    <col min="11" max="11" width="9" style="1" customWidth="1"/>
    <col min="12" max="16384" width="9" style="1"/>
  </cols>
  <sheetData>
    <row r="1" spans="1:10">
      <c r="A1" s="15" t="s">
        <v>67</v>
      </c>
      <c r="D1" s="15"/>
    </row>
    <row r="3" spans="1:10" ht="37.5" customHeight="1">
      <c r="A3" s="14" t="s">
        <v>66</v>
      </c>
      <c r="B3" s="13"/>
      <c r="C3" s="12" t="s">
        <v>65</v>
      </c>
      <c r="D3" s="11" t="s">
        <v>64</v>
      </c>
      <c r="E3" s="11" t="s">
        <v>63</v>
      </c>
      <c r="F3" s="11" t="s">
        <v>62</v>
      </c>
      <c r="G3" s="11" t="s">
        <v>61</v>
      </c>
      <c r="H3" s="11" t="s">
        <v>60</v>
      </c>
      <c r="I3" s="11" t="s">
        <v>59</v>
      </c>
      <c r="J3" s="11" t="s">
        <v>58</v>
      </c>
    </row>
    <row r="4" spans="1:10">
      <c r="A4" s="10">
        <v>1</v>
      </c>
      <c r="B4" s="9"/>
      <c r="C4" s="9">
        <v>5</v>
      </c>
      <c r="D4" s="5" t="s">
        <v>57</v>
      </c>
      <c r="E4" s="5" t="s">
        <v>3</v>
      </c>
      <c r="F4" s="4">
        <v>0</v>
      </c>
      <c r="G4" s="4">
        <v>1</v>
      </c>
      <c r="H4" s="3">
        <v>5100</v>
      </c>
      <c r="I4" s="3">
        <v>0</v>
      </c>
      <c r="J4" s="3">
        <v>206000</v>
      </c>
    </row>
    <row r="5" spans="1:10">
      <c r="A5" s="10">
        <v>1</v>
      </c>
      <c r="B5" s="9"/>
      <c r="C5" s="9">
        <v>24</v>
      </c>
      <c r="D5" s="5" t="s">
        <v>56</v>
      </c>
      <c r="E5" s="5" t="s">
        <v>12</v>
      </c>
      <c r="F5" s="4">
        <v>1</v>
      </c>
      <c r="G5" s="4">
        <v>10</v>
      </c>
      <c r="H5" s="3">
        <v>43</v>
      </c>
      <c r="I5" s="3">
        <v>0</v>
      </c>
      <c r="J5" s="3">
        <v>422</v>
      </c>
    </row>
    <row r="6" spans="1:10">
      <c r="A6" s="10">
        <v>1</v>
      </c>
      <c r="B6" s="9"/>
      <c r="C6" s="9">
        <v>26</v>
      </c>
      <c r="D6" s="5" t="s">
        <v>55</v>
      </c>
      <c r="E6" s="5" t="s">
        <v>54</v>
      </c>
      <c r="F6" s="4">
        <v>2</v>
      </c>
      <c r="G6" s="4">
        <v>11</v>
      </c>
      <c r="H6" s="3">
        <v>96</v>
      </c>
      <c r="I6" s="3">
        <v>0</v>
      </c>
      <c r="J6" s="3">
        <v>987</v>
      </c>
    </row>
    <row r="7" spans="1:10">
      <c r="A7" s="10">
        <v>1</v>
      </c>
      <c r="B7" s="9"/>
      <c r="C7" s="9">
        <v>27</v>
      </c>
      <c r="D7" s="5" t="s">
        <v>53</v>
      </c>
      <c r="E7" s="5" t="s">
        <v>3</v>
      </c>
      <c r="F7" s="4">
        <v>0</v>
      </c>
      <c r="G7" s="4">
        <v>0</v>
      </c>
      <c r="H7" s="3">
        <v>1863</v>
      </c>
      <c r="I7" s="3">
        <v>0</v>
      </c>
      <c r="J7" s="3">
        <v>73083</v>
      </c>
    </row>
    <row r="8" spans="1:10">
      <c r="A8" s="10">
        <v>1</v>
      </c>
      <c r="B8" s="9"/>
      <c r="C8" s="9">
        <v>30</v>
      </c>
      <c r="D8" s="5" t="s">
        <v>52</v>
      </c>
      <c r="E8" s="5" t="s">
        <v>51</v>
      </c>
      <c r="F8" s="4">
        <v>0</v>
      </c>
      <c r="G8" s="4">
        <v>1</v>
      </c>
      <c r="H8" s="3">
        <v>0</v>
      </c>
      <c r="I8" s="3">
        <v>0</v>
      </c>
      <c r="J8" s="3">
        <v>39673</v>
      </c>
    </row>
    <row r="9" spans="1:10">
      <c r="A9" s="10">
        <v>2</v>
      </c>
      <c r="B9" s="9"/>
      <c r="C9" s="9">
        <v>4</v>
      </c>
      <c r="D9" s="5" t="s">
        <v>50</v>
      </c>
      <c r="E9" s="5" t="s">
        <v>7</v>
      </c>
      <c r="F9" s="4">
        <v>5</v>
      </c>
      <c r="G9" s="4">
        <v>0</v>
      </c>
      <c r="H9" s="3">
        <v>232</v>
      </c>
      <c r="I9" s="3">
        <v>0</v>
      </c>
      <c r="J9" s="3">
        <v>2217</v>
      </c>
    </row>
    <row r="10" spans="1:10">
      <c r="A10" s="10">
        <v>2</v>
      </c>
      <c r="B10" s="9"/>
      <c r="C10" s="9">
        <v>4</v>
      </c>
      <c r="D10" s="5" t="s">
        <v>28</v>
      </c>
      <c r="E10" s="5" t="s">
        <v>3</v>
      </c>
      <c r="F10" s="4">
        <v>0</v>
      </c>
      <c r="G10" s="4">
        <v>0</v>
      </c>
      <c r="H10" s="3">
        <v>1740</v>
      </c>
      <c r="I10" s="3">
        <v>0</v>
      </c>
      <c r="J10" s="3">
        <v>63875</v>
      </c>
    </row>
    <row r="11" spans="1:10">
      <c r="A11" s="10">
        <v>2</v>
      </c>
      <c r="B11" s="9"/>
      <c r="C11" s="9">
        <v>4</v>
      </c>
      <c r="D11" s="5" t="s">
        <v>15</v>
      </c>
      <c r="E11" s="5" t="s">
        <v>3</v>
      </c>
      <c r="F11" s="4">
        <v>0</v>
      </c>
      <c r="G11" s="4">
        <v>0</v>
      </c>
      <c r="H11" s="3">
        <v>5480</v>
      </c>
      <c r="I11" s="3">
        <v>0</v>
      </c>
      <c r="J11" s="3">
        <v>95853</v>
      </c>
    </row>
    <row r="12" spans="1:10">
      <c r="A12" s="10">
        <v>2</v>
      </c>
      <c r="B12" s="9"/>
      <c r="C12" s="9">
        <v>5</v>
      </c>
      <c r="D12" s="5" t="s">
        <v>13</v>
      </c>
      <c r="E12" s="5" t="s">
        <v>7</v>
      </c>
      <c r="F12" s="4">
        <v>3</v>
      </c>
      <c r="G12" s="4">
        <v>2</v>
      </c>
      <c r="H12" s="3">
        <v>785</v>
      </c>
      <c r="I12" s="3">
        <v>0</v>
      </c>
      <c r="J12" s="3">
        <v>6242</v>
      </c>
    </row>
    <row r="13" spans="1:10">
      <c r="A13" s="10">
        <v>2</v>
      </c>
      <c r="B13" s="9"/>
      <c r="C13" s="9">
        <v>7</v>
      </c>
      <c r="D13" s="5" t="s">
        <v>49</v>
      </c>
      <c r="E13" s="5" t="s">
        <v>3</v>
      </c>
      <c r="F13" s="4">
        <v>0</v>
      </c>
      <c r="G13" s="4">
        <v>0</v>
      </c>
      <c r="H13" s="3">
        <v>327</v>
      </c>
      <c r="I13" s="3">
        <v>0</v>
      </c>
      <c r="J13" s="3">
        <v>67900</v>
      </c>
    </row>
    <row r="14" spans="1:10">
      <c r="A14" s="10">
        <v>2</v>
      </c>
      <c r="B14" s="9"/>
      <c r="C14" s="9">
        <v>12</v>
      </c>
      <c r="D14" s="5" t="s">
        <v>48</v>
      </c>
      <c r="E14" s="5" t="s">
        <v>3</v>
      </c>
      <c r="F14" s="4">
        <v>0</v>
      </c>
      <c r="G14" s="4">
        <v>0</v>
      </c>
      <c r="H14" s="3">
        <v>2124</v>
      </c>
      <c r="I14" s="3">
        <v>0</v>
      </c>
      <c r="J14" s="3">
        <v>35281</v>
      </c>
    </row>
    <row r="15" spans="1:10">
      <c r="A15" s="10">
        <v>2</v>
      </c>
      <c r="B15" s="9"/>
      <c r="C15" s="9">
        <v>16</v>
      </c>
      <c r="D15" s="5" t="s">
        <v>47</v>
      </c>
      <c r="E15" s="5" t="s">
        <v>20</v>
      </c>
      <c r="F15" s="4">
        <v>0</v>
      </c>
      <c r="G15" s="4">
        <v>2</v>
      </c>
      <c r="H15" s="3">
        <v>43981</v>
      </c>
      <c r="I15" s="3">
        <v>0</v>
      </c>
      <c r="J15" s="3">
        <v>1073671</v>
      </c>
    </row>
    <row r="16" spans="1:10">
      <c r="A16" s="10">
        <v>2</v>
      </c>
      <c r="B16" s="9"/>
      <c r="C16" s="9">
        <v>23</v>
      </c>
      <c r="D16" s="5" t="s">
        <v>46</v>
      </c>
      <c r="E16" s="5" t="s">
        <v>7</v>
      </c>
      <c r="F16" s="4">
        <v>3</v>
      </c>
      <c r="G16" s="4">
        <v>0</v>
      </c>
      <c r="H16" s="3">
        <v>147</v>
      </c>
      <c r="I16" s="3">
        <v>0</v>
      </c>
      <c r="J16" s="3">
        <v>526</v>
      </c>
    </row>
    <row r="17" spans="1:10">
      <c r="A17" s="10">
        <v>2</v>
      </c>
      <c r="B17" s="9"/>
      <c r="C17" s="9">
        <v>28</v>
      </c>
      <c r="D17" s="5" t="s">
        <v>45</v>
      </c>
      <c r="E17" s="5" t="s">
        <v>7</v>
      </c>
      <c r="F17" s="4">
        <v>4</v>
      </c>
      <c r="G17" s="4">
        <v>0</v>
      </c>
      <c r="H17" s="3">
        <v>342</v>
      </c>
      <c r="I17" s="3">
        <v>0</v>
      </c>
      <c r="J17" s="3">
        <v>679</v>
      </c>
    </row>
    <row r="18" spans="1:10">
      <c r="A18" s="10">
        <v>3</v>
      </c>
      <c r="B18" s="9"/>
      <c r="C18" s="9">
        <v>12</v>
      </c>
      <c r="D18" s="5" t="s">
        <v>44</v>
      </c>
      <c r="E18" s="5" t="s">
        <v>43</v>
      </c>
      <c r="F18" s="4">
        <v>3</v>
      </c>
      <c r="G18" s="4">
        <v>2</v>
      </c>
      <c r="H18" s="3">
        <v>173</v>
      </c>
      <c r="I18" s="3">
        <v>0</v>
      </c>
      <c r="J18" s="3">
        <v>3195</v>
      </c>
    </row>
    <row r="19" spans="1:10">
      <c r="A19" s="10">
        <v>3</v>
      </c>
      <c r="B19" s="9"/>
      <c r="C19" s="9">
        <v>28</v>
      </c>
      <c r="D19" s="5" t="s">
        <v>42</v>
      </c>
      <c r="E19" s="5" t="s">
        <v>3</v>
      </c>
      <c r="F19" s="4">
        <v>0</v>
      </c>
      <c r="G19" s="4">
        <v>0</v>
      </c>
      <c r="H19" s="3">
        <v>5437</v>
      </c>
      <c r="I19" s="3">
        <v>0</v>
      </c>
      <c r="J19" s="3">
        <v>108552</v>
      </c>
    </row>
    <row r="20" spans="1:10">
      <c r="A20" s="10">
        <v>4</v>
      </c>
      <c r="B20" s="9"/>
      <c r="C20" s="9">
        <v>12</v>
      </c>
      <c r="D20" s="5" t="s">
        <v>41</v>
      </c>
      <c r="E20" s="5" t="s">
        <v>20</v>
      </c>
      <c r="F20" s="4">
        <v>0</v>
      </c>
      <c r="G20" s="4">
        <v>1</v>
      </c>
      <c r="H20" s="3">
        <v>5859</v>
      </c>
      <c r="I20" s="3">
        <v>0</v>
      </c>
      <c r="J20" s="3">
        <v>42944</v>
      </c>
    </row>
    <row r="21" spans="1:10">
      <c r="A21" s="10">
        <v>4</v>
      </c>
      <c r="B21" s="9"/>
      <c r="C21" s="9">
        <v>15</v>
      </c>
      <c r="D21" s="5" t="s">
        <v>40</v>
      </c>
      <c r="E21" s="5" t="s">
        <v>3</v>
      </c>
      <c r="F21" s="4">
        <v>0</v>
      </c>
      <c r="G21" s="4">
        <v>0</v>
      </c>
      <c r="H21" s="3">
        <v>3309</v>
      </c>
      <c r="I21" s="3">
        <v>0</v>
      </c>
      <c r="J21" s="3">
        <v>13091</v>
      </c>
    </row>
    <row r="22" spans="1:10">
      <c r="A22" s="10">
        <v>4</v>
      </c>
      <c r="B22" s="9"/>
      <c r="C22" s="9">
        <v>25</v>
      </c>
      <c r="D22" s="5" t="s">
        <v>39</v>
      </c>
      <c r="E22" s="5" t="s">
        <v>3</v>
      </c>
      <c r="F22" s="4">
        <v>1</v>
      </c>
      <c r="G22" s="4">
        <v>15</v>
      </c>
      <c r="H22" s="3">
        <v>0</v>
      </c>
      <c r="I22" s="3">
        <v>0</v>
      </c>
      <c r="J22" s="3">
        <v>1</v>
      </c>
    </row>
    <row r="23" spans="1:10">
      <c r="A23" s="10">
        <v>5</v>
      </c>
      <c r="B23" s="9"/>
      <c r="C23" s="9">
        <v>7</v>
      </c>
      <c r="D23" s="5" t="s">
        <v>38</v>
      </c>
      <c r="E23" s="5" t="s">
        <v>12</v>
      </c>
      <c r="F23" s="4">
        <v>6</v>
      </c>
      <c r="G23" s="4">
        <v>5</v>
      </c>
      <c r="H23" s="3">
        <v>385</v>
      </c>
      <c r="I23" s="3">
        <v>0</v>
      </c>
      <c r="J23" s="3">
        <v>375</v>
      </c>
    </row>
    <row r="24" spans="1:10">
      <c r="A24" s="10">
        <v>5</v>
      </c>
      <c r="B24" s="9"/>
      <c r="C24" s="9">
        <v>8</v>
      </c>
      <c r="D24" s="5" t="s">
        <v>37</v>
      </c>
      <c r="E24" s="5" t="s">
        <v>36</v>
      </c>
      <c r="F24" s="4">
        <v>0</v>
      </c>
      <c r="G24" s="4">
        <v>0</v>
      </c>
      <c r="H24" s="3">
        <v>2</v>
      </c>
      <c r="I24" s="3">
        <v>41339</v>
      </c>
      <c r="J24" s="3">
        <v>74717</v>
      </c>
    </row>
    <row r="25" spans="1:10">
      <c r="A25" s="10">
        <v>5</v>
      </c>
      <c r="B25" s="9"/>
      <c r="C25" s="9">
        <v>11</v>
      </c>
      <c r="D25" s="5" t="s">
        <v>35</v>
      </c>
      <c r="E25" s="5" t="s">
        <v>12</v>
      </c>
      <c r="F25" s="4">
        <v>0</v>
      </c>
      <c r="G25" s="4">
        <v>10</v>
      </c>
      <c r="H25" s="3">
        <v>26</v>
      </c>
      <c r="I25" s="3">
        <v>0</v>
      </c>
      <c r="J25" s="3">
        <v>4358</v>
      </c>
    </row>
    <row r="26" spans="1:10">
      <c r="A26" s="10">
        <v>5</v>
      </c>
      <c r="B26" s="9"/>
      <c r="C26" s="9">
        <v>21</v>
      </c>
      <c r="D26" s="5" t="s">
        <v>34</v>
      </c>
      <c r="E26" s="5" t="s">
        <v>33</v>
      </c>
      <c r="F26" s="4">
        <v>0</v>
      </c>
      <c r="G26" s="4">
        <v>0</v>
      </c>
      <c r="H26" s="3">
        <v>0</v>
      </c>
      <c r="I26" s="3">
        <v>0</v>
      </c>
      <c r="J26" s="3">
        <v>70000</v>
      </c>
    </row>
    <row r="27" spans="1:10">
      <c r="A27" s="10">
        <v>5</v>
      </c>
      <c r="B27" s="9"/>
      <c r="C27" s="9">
        <v>28</v>
      </c>
      <c r="D27" s="5" t="s">
        <v>32</v>
      </c>
      <c r="E27" s="5" t="s">
        <v>3</v>
      </c>
      <c r="F27" s="4">
        <v>0</v>
      </c>
      <c r="G27" s="4">
        <v>0</v>
      </c>
      <c r="H27" s="3">
        <v>4981</v>
      </c>
      <c r="I27" s="3">
        <v>0</v>
      </c>
      <c r="J27" s="3">
        <v>61163</v>
      </c>
    </row>
    <row r="28" spans="1:10">
      <c r="A28" s="10">
        <v>6</v>
      </c>
      <c r="B28" s="9"/>
      <c r="C28" s="9">
        <v>5</v>
      </c>
      <c r="D28" s="5" t="s">
        <v>31</v>
      </c>
      <c r="E28" s="5" t="s">
        <v>7</v>
      </c>
      <c r="F28" s="4">
        <v>3</v>
      </c>
      <c r="G28" s="4">
        <v>1</v>
      </c>
      <c r="H28" s="3">
        <v>90</v>
      </c>
      <c r="I28" s="3">
        <v>0</v>
      </c>
      <c r="J28" s="3">
        <v>720</v>
      </c>
    </row>
    <row r="29" spans="1:10">
      <c r="A29" s="10">
        <v>6</v>
      </c>
      <c r="B29" s="9"/>
      <c r="C29" s="9">
        <v>8</v>
      </c>
      <c r="D29" s="5" t="s">
        <v>30</v>
      </c>
      <c r="E29" s="5" t="s">
        <v>7</v>
      </c>
      <c r="F29" s="4">
        <v>4</v>
      </c>
      <c r="G29" s="4">
        <v>1</v>
      </c>
      <c r="H29" s="3">
        <v>155</v>
      </c>
      <c r="I29" s="3">
        <v>0</v>
      </c>
      <c r="J29" s="3">
        <v>1885</v>
      </c>
    </row>
    <row r="30" spans="1:10">
      <c r="A30" s="10">
        <v>7</v>
      </c>
      <c r="B30" s="9"/>
      <c r="C30" s="9">
        <v>4</v>
      </c>
      <c r="D30" s="5" t="s">
        <v>29</v>
      </c>
      <c r="E30" s="5" t="s">
        <v>7</v>
      </c>
      <c r="F30" s="4">
        <v>3</v>
      </c>
      <c r="G30" s="4">
        <v>1</v>
      </c>
      <c r="H30" s="3">
        <v>244</v>
      </c>
      <c r="I30" s="3">
        <v>0</v>
      </c>
      <c r="J30" s="3">
        <v>599</v>
      </c>
    </row>
    <row r="31" spans="1:10">
      <c r="A31" s="10">
        <v>7</v>
      </c>
      <c r="B31" s="9"/>
      <c r="C31" s="9">
        <v>17</v>
      </c>
      <c r="D31" s="5" t="s">
        <v>28</v>
      </c>
      <c r="E31" s="5" t="s">
        <v>3</v>
      </c>
      <c r="F31" s="4">
        <v>0</v>
      </c>
      <c r="G31" s="4">
        <v>0</v>
      </c>
      <c r="H31" s="3">
        <v>0</v>
      </c>
      <c r="I31" s="3">
        <v>0</v>
      </c>
      <c r="J31" s="3">
        <v>38026</v>
      </c>
    </row>
    <row r="32" spans="1:10">
      <c r="A32" s="10">
        <v>7</v>
      </c>
      <c r="B32" s="9"/>
      <c r="C32" s="9">
        <v>27</v>
      </c>
      <c r="D32" s="5" t="s">
        <v>27</v>
      </c>
      <c r="E32" s="5" t="s">
        <v>3</v>
      </c>
      <c r="F32" s="4">
        <v>0</v>
      </c>
      <c r="G32" s="4">
        <v>4</v>
      </c>
      <c r="H32" s="3">
        <v>702</v>
      </c>
      <c r="I32" s="3">
        <v>0</v>
      </c>
      <c r="J32" s="3">
        <v>87102</v>
      </c>
    </row>
    <row r="33" spans="1:10">
      <c r="A33" s="10">
        <v>7</v>
      </c>
      <c r="B33" s="9"/>
      <c r="C33" s="9">
        <v>27</v>
      </c>
      <c r="D33" s="5" t="s">
        <v>26</v>
      </c>
      <c r="E33" s="5" t="s">
        <v>3</v>
      </c>
      <c r="F33" s="4">
        <v>0</v>
      </c>
      <c r="G33" s="4">
        <v>0</v>
      </c>
      <c r="H33" s="3">
        <v>612</v>
      </c>
      <c r="I33" s="3">
        <v>0</v>
      </c>
      <c r="J33" s="3">
        <v>35159</v>
      </c>
    </row>
    <row r="34" spans="1:10">
      <c r="A34" s="10">
        <v>8</v>
      </c>
      <c r="B34" s="9"/>
      <c r="C34" s="9">
        <v>17</v>
      </c>
      <c r="D34" s="5" t="s">
        <v>25</v>
      </c>
      <c r="E34" s="5" t="s">
        <v>3</v>
      </c>
      <c r="F34" s="4">
        <v>0</v>
      </c>
      <c r="G34" s="4">
        <v>2</v>
      </c>
      <c r="H34" s="3">
        <v>3594</v>
      </c>
      <c r="I34" s="3">
        <v>0</v>
      </c>
      <c r="J34" s="3">
        <v>17034</v>
      </c>
    </row>
    <row r="35" spans="1:10">
      <c r="A35" s="10">
        <v>8</v>
      </c>
      <c r="B35" s="9"/>
      <c r="C35" s="9">
        <v>22</v>
      </c>
      <c r="D35" s="5" t="s">
        <v>24</v>
      </c>
      <c r="E35" s="5" t="s">
        <v>12</v>
      </c>
      <c r="F35" s="4">
        <v>5</v>
      </c>
      <c r="G35" s="4">
        <v>10</v>
      </c>
      <c r="H35" s="3">
        <v>654</v>
      </c>
      <c r="I35" s="3">
        <v>0</v>
      </c>
      <c r="J35" s="3">
        <v>1424</v>
      </c>
    </row>
    <row r="36" spans="1:10">
      <c r="A36" s="10">
        <v>9</v>
      </c>
      <c r="B36" s="9"/>
      <c r="C36" s="9">
        <v>5</v>
      </c>
      <c r="D36" s="5" t="s">
        <v>23</v>
      </c>
      <c r="E36" s="5" t="s">
        <v>3</v>
      </c>
      <c r="F36" s="4">
        <v>0</v>
      </c>
      <c r="G36" s="4">
        <v>0</v>
      </c>
      <c r="H36" s="3">
        <v>7085</v>
      </c>
      <c r="I36" s="3">
        <v>0</v>
      </c>
      <c r="J36" s="3">
        <v>13252</v>
      </c>
    </row>
    <row r="37" spans="1:10">
      <c r="A37" s="10">
        <v>9</v>
      </c>
      <c r="B37" s="9"/>
      <c r="C37" s="9">
        <v>27</v>
      </c>
      <c r="D37" s="5" t="s">
        <v>22</v>
      </c>
      <c r="E37" s="5" t="s">
        <v>3</v>
      </c>
      <c r="F37" s="4">
        <v>0</v>
      </c>
      <c r="G37" s="4">
        <v>2</v>
      </c>
      <c r="H37" s="3">
        <v>3842</v>
      </c>
      <c r="I37" s="3">
        <v>0</v>
      </c>
      <c r="J37" s="3">
        <v>55400</v>
      </c>
    </row>
    <row r="38" spans="1:10">
      <c r="A38" s="10">
        <v>10</v>
      </c>
      <c r="B38" s="9"/>
      <c r="C38" s="9">
        <v>3</v>
      </c>
      <c r="D38" s="5" t="s">
        <v>21</v>
      </c>
      <c r="E38" s="5" t="s">
        <v>20</v>
      </c>
      <c r="F38" s="4">
        <v>0</v>
      </c>
      <c r="G38" s="4">
        <v>0</v>
      </c>
      <c r="H38" s="3">
        <v>3939</v>
      </c>
      <c r="I38" s="3">
        <v>0</v>
      </c>
      <c r="J38" s="3">
        <v>14723</v>
      </c>
    </row>
    <row r="39" spans="1:10">
      <c r="A39" s="10">
        <v>10</v>
      </c>
      <c r="B39" s="9"/>
      <c r="C39" s="9">
        <v>6</v>
      </c>
      <c r="D39" s="5" t="s">
        <v>19</v>
      </c>
      <c r="E39" s="5" t="s">
        <v>1</v>
      </c>
      <c r="F39" s="4">
        <v>0</v>
      </c>
      <c r="G39" s="4">
        <v>0</v>
      </c>
      <c r="H39" s="3">
        <v>443</v>
      </c>
      <c r="I39" s="3">
        <v>0</v>
      </c>
      <c r="J39" s="3">
        <v>73727</v>
      </c>
    </row>
    <row r="40" spans="1:10">
      <c r="A40" s="10">
        <v>10</v>
      </c>
      <c r="B40" s="9"/>
      <c r="C40" s="9">
        <v>17</v>
      </c>
      <c r="D40" s="5" t="s">
        <v>18</v>
      </c>
      <c r="E40" s="5" t="s">
        <v>1</v>
      </c>
      <c r="F40" s="4">
        <v>0</v>
      </c>
      <c r="G40" s="4">
        <v>0</v>
      </c>
      <c r="H40" s="3">
        <v>6480</v>
      </c>
      <c r="I40" s="3">
        <v>0</v>
      </c>
      <c r="J40" s="3">
        <v>13339</v>
      </c>
    </row>
    <row r="41" spans="1:10">
      <c r="A41" s="10">
        <v>11</v>
      </c>
      <c r="B41" s="9"/>
      <c r="C41" s="9">
        <v>25</v>
      </c>
      <c r="D41" s="5" t="s">
        <v>17</v>
      </c>
      <c r="E41" s="5" t="s">
        <v>7</v>
      </c>
      <c r="F41" s="4">
        <v>3</v>
      </c>
      <c r="G41" s="4">
        <v>0</v>
      </c>
      <c r="H41" s="3">
        <v>138</v>
      </c>
      <c r="I41" s="3">
        <v>0</v>
      </c>
      <c r="J41" s="3">
        <v>293</v>
      </c>
    </row>
    <row r="42" spans="1:10">
      <c r="A42" s="10">
        <v>11</v>
      </c>
      <c r="B42" s="9"/>
      <c r="C42" s="9">
        <v>26</v>
      </c>
      <c r="D42" s="5" t="s">
        <v>16</v>
      </c>
      <c r="E42" s="5" t="s">
        <v>7</v>
      </c>
      <c r="F42" s="4">
        <v>3</v>
      </c>
      <c r="G42" s="4">
        <v>0</v>
      </c>
      <c r="H42" s="3">
        <v>249</v>
      </c>
      <c r="I42" s="3">
        <v>0</v>
      </c>
      <c r="J42" s="3">
        <v>293</v>
      </c>
    </row>
    <row r="43" spans="1:10">
      <c r="A43" s="10">
        <v>12</v>
      </c>
      <c r="B43" s="9"/>
      <c r="C43" s="9">
        <v>1</v>
      </c>
      <c r="D43" s="5" t="s">
        <v>15</v>
      </c>
      <c r="E43" s="5" t="s">
        <v>3</v>
      </c>
      <c r="F43" s="4">
        <v>1</v>
      </c>
      <c r="G43" s="4">
        <v>14</v>
      </c>
      <c r="H43" s="3">
        <v>1948</v>
      </c>
      <c r="I43" s="3">
        <v>0</v>
      </c>
      <c r="J43" s="3">
        <v>35714</v>
      </c>
    </row>
    <row r="44" spans="1:10">
      <c r="A44" s="10">
        <v>12</v>
      </c>
      <c r="B44" s="9"/>
      <c r="C44" s="9">
        <v>8</v>
      </c>
      <c r="D44" s="5" t="s">
        <v>14</v>
      </c>
      <c r="E44" s="5" t="s">
        <v>12</v>
      </c>
      <c r="F44" s="4">
        <v>5</v>
      </c>
      <c r="G44" s="4">
        <v>1</v>
      </c>
      <c r="H44" s="3">
        <v>396</v>
      </c>
      <c r="I44" s="3">
        <v>0</v>
      </c>
      <c r="J44" s="3">
        <v>2361</v>
      </c>
    </row>
    <row r="45" spans="1:10">
      <c r="A45" s="10">
        <v>12</v>
      </c>
      <c r="B45" s="9"/>
      <c r="C45" s="9">
        <v>15</v>
      </c>
      <c r="D45" s="5" t="s">
        <v>13</v>
      </c>
      <c r="E45" s="5" t="s">
        <v>12</v>
      </c>
      <c r="F45" s="4">
        <v>3</v>
      </c>
      <c r="G45" s="4">
        <v>0</v>
      </c>
      <c r="H45" s="3">
        <v>221</v>
      </c>
      <c r="I45" s="3">
        <v>0</v>
      </c>
      <c r="J45" s="3">
        <v>2271</v>
      </c>
    </row>
    <row r="46" spans="1:10">
      <c r="A46" s="10">
        <v>12</v>
      </c>
      <c r="B46" s="9"/>
      <c r="C46" s="9">
        <v>17</v>
      </c>
      <c r="D46" s="5" t="s">
        <v>11</v>
      </c>
      <c r="E46" s="5" t="s">
        <v>10</v>
      </c>
      <c r="F46" s="4">
        <v>4</v>
      </c>
      <c r="G46" s="4">
        <v>8</v>
      </c>
      <c r="H46" s="3">
        <v>124</v>
      </c>
      <c r="I46" s="3">
        <v>0</v>
      </c>
      <c r="J46" s="3">
        <v>1294</v>
      </c>
    </row>
    <row r="47" spans="1:10">
      <c r="A47" s="10">
        <v>12</v>
      </c>
      <c r="B47" s="9"/>
      <c r="C47" s="9">
        <v>19</v>
      </c>
      <c r="D47" s="5" t="s">
        <v>9</v>
      </c>
      <c r="E47" s="5" t="s">
        <v>3</v>
      </c>
      <c r="F47" s="4">
        <v>0</v>
      </c>
      <c r="G47" s="4">
        <v>0</v>
      </c>
      <c r="H47" s="3">
        <v>14578</v>
      </c>
      <c r="I47" s="3">
        <v>0</v>
      </c>
      <c r="J47" s="3">
        <v>19873</v>
      </c>
    </row>
    <row r="48" spans="1:10">
      <c r="A48" s="10">
        <v>12</v>
      </c>
      <c r="B48" s="9"/>
      <c r="C48" s="9">
        <v>21</v>
      </c>
      <c r="D48" s="5" t="s">
        <v>8</v>
      </c>
      <c r="E48" s="5" t="s">
        <v>7</v>
      </c>
      <c r="F48" s="4">
        <v>3</v>
      </c>
      <c r="G48" s="4">
        <v>0</v>
      </c>
      <c r="H48" s="3">
        <v>155</v>
      </c>
      <c r="I48" s="3">
        <v>0</v>
      </c>
      <c r="J48" s="3">
        <v>180</v>
      </c>
    </row>
    <row r="49" spans="1:10">
      <c r="A49" s="10">
        <v>12</v>
      </c>
      <c r="B49" s="9"/>
      <c r="C49" s="9">
        <v>26</v>
      </c>
      <c r="D49" s="5" t="s">
        <v>6</v>
      </c>
      <c r="E49" s="5" t="s">
        <v>5</v>
      </c>
      <c r="F49" s="4">
        <v>3</v>
      </c>
      <c r="G49" s="4">
        <v>2</v>
      </c>
      <c r="H49" s="3">
        <v>90</v>
      </c>
      <c r="I49" s="3">
        <v>0</v>
      </c>
      <c r="J49" s="3">
        <v>239</v>
      </c>
    </row>
    <row r="50" spans="1:10">
      <c r="A50" s="10">
        <v>12</v>
      </c>
      <c r="B50" s="9"/>
      <c r="C50" s="9">
        <v>27</v>
      </c>
      <c r="D50" s="5" t="s">
        <v>4</v>
      </c>
      <c r="E50" s="5" t="s">
        <v>3</v>
      </c>
      <c r="F50" s="4">
        <v>0</v>
      </c>
      <c r="G50" s="4">
        <v>0</v>
      </c>
      <c r="H50" s="3">
        <v>966</v>
      </c>
      <c r="I50" s="3">
        <v>0</v>
      </c>
      <c r="J50" s="3">
        <v>62039</v>
      </c>
    </row>
    <row r="51" spans="1:10">
      <c r="A51" s="8">
        <v>12</v>
      </c>
      <c r="B51" s="7"/>
      <c r="C51" s="6">
        <v>29</v>
      </c>
      <c r="D51" s="5" t="s">
        <v>2</v>
      </c>
      <c r="E51" s="5" t="s">
        <v>1</v>
      </c>
      <c r="F51" s="4">
        <v>0</v>
      </c>
      <c r="G51" s="4">
        <v>0</v>
      </c>
      <c r="H51" s="3">
        <v>6468</v>
      </c>
      <c r="I51" s="3">
        <v>0</v>
      </c>
      <c r="J51" s="3">
        <v>4429</v>
      </c>
    </row>
    <row r="52" spans="1:10" hidden="1">
      <c r="A52" s="10" t="e">
        <f>VLOOKUP(#REF!,#REF!,4,FALSE)</f>
        <v>#REF!</v>
      </c>
      <c r="B52" s="9"/>
      <c r="C52" s="9" t="e">
        <f>VLOOKUP(#REF!,#REF!,5,FALSE)</f>
        <v>#REF!</v>
      </c>
      <c r="D52" s="5" t="e">
        <f>VLOOKUP(#REF!,#REF!,15,FALSE)</f>
        <v>#REF!</v>
      </c>
      <c r="E52" s="5" t="e">
        <f>VLOOKUP(#REF!,#REF!,8,FALSE)</f>
        <v>#REF!</v>
      </c>
      <c r="F52" s="4" t="e">
        <f>VLOOKUP(#REF!,#REF!,9,FALSE)</f>
        <v>#REF!</v>
      </c>
      <c r="G52" s="4" t="e">
        <f>VLOOKUP(#REF!,#REF!,10,FALSE)</f>
        <v>#REF!</v>
      </c>
      <c r="H52" s="3" t="e">
        <f>VLOOKUP(#REF!,#REF!,11,FALSE)</f>
        <v>#REF!</v>
      </c>
      <c r="I52" s="3" t="e">
        <f>VLOOKUP(#REF!,#REF!,12,FALSE)</f>
        <v>#REF!</v>
      </c>
      <c r="J52" s="3" t="e">
        <f>VLOOKUP(#REF!,#REF!,16,FALSE)</f>
        <v>#REF!</v>
      </c>
    </row>
    <row r="53" spans="1:10" hidden="1">
      <c r="A53" s="10" t="e">
        <f>VLOOKUP(#REF!,#REF!,4,FALSE)</f>
        <v>#REF!</v>
      </c>
      <c r="B53" s="9"/>
      <c r="C53" s="9" t="e">
        <f>VLOOKUP(#REF!,#REF!,5,FALSE)</f>
        <v>#REF!</v>
      </c>
      <c r="D53" s="5" t="e">
        <f>VLOOKUP(#REF!,#REF!,15,FALSE)</f>
        <v>#REF!</v>
      </c>
      <c r="E53" s="5" t="e">
        <f>VLOOKUP(#REF!,#REF!,8,FALSE)</f>
        <v>#REF!</v>
      </c>
      <c r="F53" s="4" t="e">
        <f>VLOOKUP(#REF!,#REF!,9,FALSE)</f>
        <v>#REF!</v>
      </c>
      <c r="G53" s="4" t="e">
        <f>VLOOKUP(#REF!,#REF!,10,FALSE)</f>
        <v>#REF!</v>
      </c>
      <c r="H53" s="3" t="e">
        <f>VLOOKUP(#REF!,#REF!,11,FALSE)</f>
        <v>#REF!</v>
      </c>
      <c r="I53" s="3" t="e">
        <f>VLOOKUP(#REF!,#REF!,12,FALSE)</f>
        <v>#REF!</v>
      </c>
      <c r="J53" s="3" t="e">
        <f>VLOOKUP(#REF!,#REF!,16,FALSE)</f>
        <v>#REF!</v>
      </c>
    </row>
    <row r="54" spans="1:10" hidden="1">
      <c r="A54" s="10" t="e">
        <f>VLOOKUP(#REF!,#REF!,4,FALSE)</f>
        <v>#REF!</v>
      </c>
      <c r="B54" s="9"/>
      <c r="C54" s="9" t="e">
        <f>VLOOKUP(#REF!,#REF!,5,FALSE)</f>
        <v>#REF!</v>
      </c>
      <c r="D54" s="5" t="e">
        <f>VLOOKUP(#REF!,#REF!,15,FALSE)</f>
        <v>#REF!</v>
      </c>
      <c r="E54" s="5" t="e">
        <f>VLOOKUP(#REF!,#REF!,8,FALSE)</f>
        <v>#REF!</v>
      </c>
      <c r="F54" s="4" t="e">
        <f>VLOOKUP(#REF!,#REF!,9,FALSE)</f>
        <v>#REF!</v>
      </c>
      <c r="G54" s="4" t="e">
        <f>VLOOKUP(#REF!,#REF!,10,FALSE)</f>
        <v>#REF!</v>
      </c>
      <c r="H54" s="3" t="e">
        <f>VLOOKUP(#REF!,#REF!,11,FALSE)</f>
        <v>#REF!</v>
      </c>
      <c r="I54" s="3" t="e">
        <f>VLOOKUP(#REF!,#REF!,12,FALSE)</f>
        <v>#REF!</v>
      </c>
      <c r="J54" s="3" t="e">
        <f>VLOOKUP(#REF!,#REF!,16,FALSE)</f>
        <v>#REF!</v>
      </c>
    </row>
    <row r="55" spans="1:10" hidden="1">
      <c r="A55" s="10" t="e">
        <f>VLOOKUP(#REF!,#REF!,4,FALSE)</f>
        <v>#REF!</v>
      </c>
      <c r="B55" s="9"/>
      <c r="C55" s="9" t="e">
        <f>VLOOKUP(#REF!,#REF!,5,FALSE)</f>
        <v>#REF!</v>
      </c>
      <c r="D55" s="5" t="e">
        <f>VLOOKUP(#REF!,#REF!,15,FALSE)</f>
        <v>#REF!</v>
      </c>
      <c r="E55" s="5" t="e">
        <f>VLOOKUP(#REF!,#REF!,8,FALSE)</f>
        <v>#REF!</v>
      </c>
      <c r="F55" s="4" t="e">
        <f>VLOOKUP(#REF!,#REF!,9,FALSE)</f>
        <v>#REF!</v>
      </c>
      <c r="G55" s="4" t="e">
        <f>VLOOKUP(#REF!,#REF!,10,FALSE)</f>
        <v>#REF!</v>
      </c>
      <c r="H55" s="3" t="e">
        <f>VLOOKUP(#REF!,#REF!,11,FALSE)</f>
        <v>#REF!</v>
      </c>
      <c r="I55" s="3" t="e">
        <f>VLOOKUP(#REF!,#REF!,12,FALSE)</f>
        <v>#REF!</v>
      </c>
      <c r="J55" s="3" t="e">
        <f>VLOOKUP(#REF!,#REF!,16,FALSE)</f>
        <v>#REF!</v>
      </c>
    </row>
    <row r="56" spans="1:10" hidden="1">
      <c r="A56" s="10" t="e">
        <f>VLOOKUP(#REF!,#REF!,4,FALSE)</f>
        <v>#REF!</v>
      </c>
      <c r="B56" s="9"/>
      <c r="C56" s="9" t="e">
        <f>VLOOKUP(#REF!,#REF!,5,FALSE)</f>
        <v>#REF!</v>
      </c>
      <c r="D56" s="5" t="e">
        <f>VLOOKUP(#REF!,#REF!,15,FALSE)</f>
        <v>#REF!</v>
      </c>
      <c r="E56" s="5" t="e">
        <f>VLOOKUP(#REF!,#REF!,8,FALSE)</f>
        <v>#REF!</v>
      </c>
      <c r="F56" s="4" t="e">
        <f>VLOOKUP(#REF!,#REF!,9,FALSE)</f>
        <v>#REF!</v>
      </c>
      <c r="G56" s="4" t="e">
        <f>VLOOKUP(#REF!,#REF!,10,FALSE)</f>
        <v>#REF!</v>
      </c>
      <c r="H56" s="3" t="e">
        <f>VLOOKUP(#REF!,#REF!,11,FALSE)</f>
        <v>#REF!</v>
      </c>
      <c r="I56" s="3" t="e">
        <f>VLOOKUP(#REF!,#REF!,12,FALSE)</f>
        <v>#REF!</v>
      </c>
      <c r="J56" s="3" t="e">
        <f>VLOOKUP(#REF!,#REF!,16,FALSE)</f>
        <v>#REF!</v>
      </c>
    </row>
    <row r="57" spans="1:10" hidden="1">
      <c r="A57" s="10" t="e">
        <f>VLOOKUP(#REF!,#REF!,4,FALSE)</f>
        <v>#REF!</v>
      </c>
      <c r="B57" s="9"/>
      <c r="C57" s="9" t="e">
        <f>VLOOKUP(#REF!,#REF!,5,FALSE)</f>
        <v>#REF!</v>
      </c>
      <c r="D57" s="5" t="e">
        <f>VLOOKUP(#REF!,#REF!,15,FALSE)</f>
        <v>#REF!</v>
      </c>
      <c r="E57" s="5" t="e">
        <f>VLOOKUP(#REF!,#REF!,8,FALSE)</f>
        <v>#REF!</v>
      </c>
      <c r="F57" s="4" t="e">
        <f>VLOOKUP(#REF!,#REF!,9,FALSE)</f>
        <v>#REF!</v>
      </c>
      <c r="G57" s="4" t="e">
        <f>VLOOKUP(#REF!,#REF!,10,FALSE)</f>
        <v>#REF!</v>
      </c>
      <c r="H57" s="3" t="e">
        <f>VLOOKUP(#REF!,#REF!,11,FALSE)</f>
        <v>#REF!</v>
      </c>
      <c r="I57" s="3" t="e">
        <f>VLOOKUP(#REF!,#REF!,12,FALSE)</f>
        <v>#REF!</v>
      </c>
      <c r="J57" s="3" t="e">
        <f>VLOOKUP(#REF!,#REF!,16,FALSE)</f>
        <v>#REF!</v>
      </c>
    </row>
    <row r="58" spans="1:10" hidden="1">
      <c r="A58" s="10" t="e">
        <f>VLOOKUP(#REF!,#REF!,4,FALSE)</f>
        <v>#REF!</v>
      </c>
      <c r="B58" s="9"/>
      <c r="C58" s="9" t="e">
        <f>VLOOKUP(#REF!,#REF!,5,FALSE)</f>
        <v>#REF!</v>
      </c>
      <c r="D58" s="5" t="e">
        <f>VLOOKUP(#REF!,#REF!,15,FALSE)</f>
        <v>#REF!</v>
      </c>
      <c r="E58" s="5" t="e">
        <f>VLOOKUP(#REF!,#REF!,8,FALSE)</f>
        <v>#REF!</v>
      </c>
      <c r="F58" s="4" t="e">
        <f>VLOOKUP(#REF!,#REF!,9,FALSE)</f>
        <v>#REF!</v>
      </c>
      <c r="G58" s="4" t="e">
        <f>VLOOKUP(#REF!,#REF!,10,FALSE)</f>
        <v>#REF!</v>
      </c>
      <c r="H58" s="3" t="e">
        <f>VLOOKUP(#REF!,#REF!,11,FALSE)</f>
        <v>#REF!</v>
      </c>
      <c r="I58" s="3" t="e">
        <f>VLOOKUP(#REF!,#REF!,12,FALSE)</f>
        <v>#REF!</v>
      </c>
      <c r="J58" s="3" t="e">
        <f>VLOOKUP(#REF!,#REF!,16,FALSE)</f>
        <v>#REF!</v>
      </c>
    </row>
    <row r="59" spans="1:10" hidden="1">
      <c r="A59" s="8" t="e">
        <f>VLOOKUP(#REF!,#REF!,4,FALSE)</f>
        <v>#REF!</v>
      </c>
      <c r="B59" s="7"/>
      <c r="C59" s="6" t="e">
        <f>VLOOKUP(#REF!,#REF!,5,FALSE)</f>
        <v>#REF!</v>
      </c>
      <c r="D59" s="5" t="e">
        <f>VLOOKUP(#REF!,#REF!,15,FALSE)</f>
        <v>#REF!</v>
      </c>
      <c r="E59" s="5" t="e">
        <f>VLOOKUP(#REF!,#REF!,8,FALSE)</f>
        <v>#REF!</v>
      </c>
      <c r="F59" s="4" t="e">
        <f>VLOOKUP(#REF!,#REF!,9,FALSE)</f>
        <v>#REF!</v>
      </c>
      <c r="G59" s="4" t="e">
        <f>VLOOKUP(#REF!,#REF!,10,FALSE)</f>
        <v>#REF!</v>
      </c>
      <c r="H59" s="3" t="e">
        <f>VLOOKUP(#REF!,#REF!,11,FALSE)</f>
        <v>#REF!</v>
      </c>
      <c r="I59" s="3" t="e">
        <f>VLOOKUP(#REF!,#REF!,12,FALSE)</f>
        <v>#REF!</v>
      </c>
      <c r="J59" s="3" t="e">
        <f>VLOOKUP(#REF!,#REF!,16,FALSE)</f>
        <v>#REF!</v>
      </c>
    </row>
    <row r="60" spans="1:10">
      <c r="D60" s="2"/>
      <c r="E60" s="2"/>
      <c r="F60" s="2"/>
      <c r="G60" s="2"/>
      <c r="H60" s="2"/>
      <c r="I60" s="2"/>
      <c r="J60" s="2"/>
    </row>
    <row r="61" spans="1:10" ht="27" customHeight="1">
      <c r="A61" s="16" t="s">
        <v>0</v>
      </c>
      <c r="B61" s="17"/>
      <c r="C61" s="17"/>
      <c r="D61" s="17"/>
      <c r="E61" s="17"/>
      <c r="F61" s="17"/>
      <c r="G61" s="17"/>
      <c r="H61" s="17"/>
      <c r="I61" s="17"/>
      <c r="J61" s="17"/>
    </row>
  </sheetData>
  <mergeCells count="1">
    <mergeCell ref="A61:J61"/>
  </mergeCells>
  <phoneticPr fontId="2"/>
  <dataValidations count="1">
    <dataValidation imeMode="off" allowBlank="1" showInputMessage="1" showErrorMessage="1" sqref="A1 D1 A3:A59 C3:C59"/>
  </dataValidations>
  <pageMargins left="0.78740157480314965" right="0.78740157480314965" top="0.39370078740157483" bottom="0.39370078740157483" header="0.19685039370078741" footer="0.1968503937007874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附属資料1-1-1</vt:lpstr>
      <vt:lpstr>'附属資料1-1-1'!Print_Area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寺田 奈緒美</cp:lastModifiedBy>
  <dcterms:created xsi:type="dcterms:W3CDTF">2019-01-17T11:58:15Z</dcterms:created>
  <dcterms:modified xsi:type="dcterms:W3CDTF">2019-02-07T10:22:01Z</dcterms:modified>
</cp:coreProperties>
</file>