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4740" yWindow="90" windowWidth="21840" windowHeight="15000" tabRatio="852"/>
  </bookViews>
  <sheets>
    <sheet name="附属資料1-1-19" sheetId="13" r:id="rId1"/>
  </sheets>
  <definedNames>
    <definedName name="_xlnm.Print_Area" localSheetId="0">'附属資料1-1-19'!$A$1:$AQ$31</definedName>
  </definedNames>
  <calcPr calcId="152511"/>
</workbook>
</file>

<file path=xl/calcChain.xml><?xml version="1.0" encoding="utf-8"?>
<calcChain xmlns="http://schemas.openxmlformats.org/spreadsheetml/2006/main">
  <c r="L27" i="13" l="1"/>
  <c r="AQ25" i="13" l="1"/>
  <c r="AQ8" i="13"/>
  <c r="AQ9" i="13"/>
  <c r="AQ10" i="13"/>
  <c r="AQ11" i="13"/>
  <c r="AQ12" i="13"/>
  <c r="AQ13" i="13"/>
  <c r="AQ14" i="13"/>
  <c r="AQ15" i="13"/>
  <c r="AQ16" i="13"/>
  <c r="AQ17" i="13"/>
  <c r="AQ18" i="13"/>
  <c r="AQ19" i="13"/>
  <c r="AQ20" i="13"/>
  <c r="AQ21" i="13"/>
  <c r="AQ22" i="13"/>
  <c r="AQ23" i="13"/>
  <c r="AQ24" i="13"/>
  <c r="AQ7" i="13"/>
  <c r="AP25" i="13"/>
  <c r="AO25" i="13"/>
  <c r="B25" i="13"/>
  <c r="Q25" i="13" l="1"/>
  <c r="AN25" i="13"/>
  <c r="AN26" i="13" s="1"/>
  <c r="AL25" i="13"/>
  <c r="AK25" i="13"/>
  <c r="AJ25" i="13"/>
  <c r="AI25" i="13"/>
  <c r="AH25" i="13"/>
  <c r="AG25" i="13"/>
  <c r="AF25" i="13"/>
  <c r="AE25" i="13"/>
  <c r="AD25" i="13"/>
  <c r="AC25" i="13"/>
  <c r="AB25" i="13"/>
  <c r="AA25" i="13"/>
  <c r="Z25" i="13"/>
  <c r="Y25" i="13"/>
  <c r="X25" i="13"/>
  <c r="W25" i="13"/>
  <c r="U25" i="13"/>
  <c r="T25" i="13"/>
  <c r="S25" i="13"/>
  <c r="R25" i="13"/>
  <c r="P25" i="13"/>
  <c r="O25" i="13"/>
  <c r="N25" i="13"/>
  <c r="M25" i="13"/>
  <c r="L25" i="13"/>
  <c r="L26" i="13" s="1"/>
  <c r="K25" i="13"/>
  <c r="J25" i="13"/>
  <c r="I25" i="13"/>
  <c r="H25" i="13"/>
  <c r="G25" i="13"/>
  <c r="F25" i="13"/>
  <c r="E25" i="13"/>
  <c r="D25" i="13"/>
  <c r="B26" i="13" s="1"/>
  <c r="G26" i="13" l="1"/>
  <c r="AA26" i="13"/>
  <c r="U26" i="13"/>
  <c r="AD26" i="13"/>
  <c r="AK26" i="13"/>
  <c r="AM24" i="13"/>
  <c r="AM23" i="13"/>
  <c r="AM22" i="13"/>
  <c r="AM21" i="13"/>
  <c r="AM20" i="13"/>
  <c r="AM19" i="13"/>
  <c r="AM18" i="13"/>
  <c r="AM17" i="13"/>
  <c r="AM16" i="13"/>
  <c r="AM15" i="13"/>
  <c r="AM14" i="13"/>
  <c r="AM13" i="13"/>
  <c r="AM12" i="13"/>
  <c r="AM11" i="13"/>
  <c r="AM10" i="13"/>
  <c r="AM9" i="13"/>
  <c r="AM8" i="13"/>
  <c r="AM7" i="13"/>
  <c r="O26" i="13" l="1"/>
  <c r="B28" i="13" s="1"/>
  <c r="AM25" i="13"/>
  <c r="B27" i="13" s="1"/>
  <c r="AN27" i="13"/>
  <c r="AM26" i="13" l="1"/>
  <c r="AQ26" i="13" s="1"/>
  <c r="AK27" i="13"/>
  <c r="AA27" i="13"/>
  <c r="AD27" i="13"/>
  <c r="O27" i="13"/>
  <c r="U27" i="13"/>
  <c r="G27" i="13"/>
  <c r="O28" i="13" l="1"/>
</calcChain>
</file>

<file path=xl/sharedStrings.xml><?xml version="1.0" encoding="utf-8"?>
<sst xmlns="http://schemas.openxmlformats.org/spreadsheetml/2006/main" count="81" uniqueCount="72">
  <si>
    <t>出火後再進入</t>
    <rPh sb="0" eb="3">
      <t>シュッカゴ</t>
    </rPh>
    <rPh sb="3" eb="4">
      <t>サイ</t>
    </rPh>
    <rPh sb="4" eb="6">
      <t>シンニュウ</t>
    </rPh>
    <phoneticPr fontId="4"/>
  </si>
  <si>
    <t>着衣着火</t>
    <rPh sb="0" eb="2">
      <t>チャクイ</t>
    </rPh>
    <rPh sb="2" eb="4">
      <t>チャッカ</t>
    </rPh>
    <phoneticPr fontId="4"/>
  </si>
  <si>
    <t xml:space="preserve">
判断力に欠け、あるいは、体力的条件が悪く、ほとんど避難できなかったと思われるもの。</t>
    <rPh sb="1" eb="4">
      <t>ハンダンリョク</t>
    </rPh>
    <rPh sb="5" eb="6">
      <t>カ</t>
    </rPh>
    <rPh sb="13" eb="16">
      <t>タイリョクテキ</t>
    </rPh>
    <rPh sb="16" eb="18">
      <t>ジョウケン</t>
    </rPh>
    <rPh sb="19" eb="20">
      <t>ワル</t>
    </rPh>
    <rPh sb="26" eb="28">
      <t>ヒナン</t>
    </rPh>
    <rPh sb="35" eb="36">
      <t>オモ</t>
    </rPh>
    <phoneticPr fontId="4"/>
  </si>
  <si>
    <t xml:space="preserve">
延焼拡大が早かった等のため、ほとんど避難できなかったと思われるもの。</t>
    <rPh sb="1" eb="3">
      <t>エンショウ</t>
    </rPh>
    <rPh sb="3" eb="5">
      <t>カクダイ</t>
    </rPh>
    <rPh sb="6" eb="7">
      <t>ハヤ</t>
    </rPh>
    <rPh sb="10" eb="11">
      <t>トウ</t>
    </rPh>
    <rPh sb="19" eb="21">
      <t>ヒナン</t>
    </rPh>
    <rPh sb="28" eb="29">
      <t>オモ</t>
    </rPh>
    <phoneticPr fontId="4"/>
  </si>
  <si>
    <t xml:space="preserve">
逃げれば逃げられたが、逃げる機会を失ったと思われるもの。</t>
    <rPh sb="1" eb="2">
      <t>ニ</t>
    </rPh>
    <rPh sb="5" eb="6">
      <t>ニ</t>
    </rPh>
    <rPh sb="12" eb="13">
      <t>ニ</t>
    </rPh>
    <rPh sb="15" eb="17">
      <t>キカイ</t>
    </rPh>
    <rPh sb="18" eb="19">
      <t>ウシナ</t>
    </rPh>
    <rPh sb="22" eb="23">
      <t>オモ</t>
    </rPh>
    <phoneticPr fontId="4"/>
  </si>
  <si>
    <t>病気・身体不自由</t>
    <rPh sb="0" eb="2">
      <t>ビョウキ</t>
    </rPh>
    <rPh sb="3" eb="5">
      <t>シンタイ</t>
    </rPh>
    <rPh sb="5" eb="8">
      <t>フジユウ</t>
    </rPh>
    <phoneticPr fontId="4"/>
  </si>
  <si>
    <t>ガス爆発のため</t>
    <rPh sb="2" eb="4">
      <t>バクハツ</t>
    </rPh>
    <phoneticPr fontId="4"/>
  </si>
  <si>
    <t>危険物燃焼のため</t>
    <rPh sb="0" eb="3">
      <t>キケンブツ</t>
    </rPh>
    <rPh sb="3" eb="5">
      <t>ネンショウ</t>
    </rPh>
    <phoneticPr fontId="4"/>
  </si>
  <si>
    <t>持出品・服装に気をとられ</t>
    <rPh sb="0" eb="2">
      <t>モチダ</t>
    </rPh>
    <rPh sb="2" eb="3">
      <t>ヒン</t>
    </rPh>
    <rPh sb="4" eb="5">
      <t>フクショク</t>
    </rPh>
    <rPh sb="5" eb="6">
      <t>ソウ</t>
    </rPh>
    <rPh sb="7" eb="8">
      <t>キ</t>
    </rPh>
    <phoneticPr fontId="4"/>
  </si>
  <si>
    <t>消火しようとして</t>
    <rPh sb="0" eb="2">
      <t>ショウカ</t>
    </rPh>
    <phoneticPr fontId="4"/>
  </si>
  <si>
    <t>人を救助しようとして</t>
    <rPh sb="0" eb="1">
      <t>ヒト</t>
    </rPh>
    <rPh sb="2" eb="4">
      <t>キュウジョ</t>
    </rPh>
    <phoneticPr fontId="4"/>
  </si>
  <si>
    <t>身体不自由のため</t>
    <rPh sb="0" eb="2">
      <t>シンタイ</t>
    </rPh>
    <rPh sb="2" eb="5">
      <t>フジユウ</t>
    </rPh>
    <phoneticPr fontId="4"/>
  </si>
  <si>
    <t>延焼拡大が早く</t>
    <rPh sb="0" eb="2">
      <t>エンショウ</t>
    </rPh>
    <rPh sb="2" eb="4">
      <t>カクダイ</t>
    </rPh>
    <rPh sb="5" eb="6">
      <t>ハヤ</t>
    </rPh>
    <phoneticPr fontId="4"/>
  </si>
  <si>
    <t>逃げ道を間違えて</t>
    <rPh sb="0" eb="3">
      <t>ニゲミチ</t>
    </rPh>
    <rPh sb="4" eb="6">
      <t>マチガ</t>
    </rPh>
    <phoneticPr fontId="4"/>
  </si>
  <si>
    <t>出入口施錠のため</t>
    <rPh sb="0" eb="3">
      <t>デイリグチ</t>
    </rPh>
    <rPh sb="3" eb="5">
      <t>セジョウ</t>
    </rPh>
    <phoneticPr fontId="4"/>
  </si>
  <si>
    <t>救助・物品搬出のため</t>
    <rPh sb="0" eb="2">
      <t>キュウジョ</t>
    </rPh>
    <rPh sb="3" eb="5">
      <t>ブッピン</t>
    </rPh>
    <rPh sb="5" eb="7">
      <t>ハンシュツ</t>
    </rPh>
    <phoneticPr fontId="4"/>
  </si>
  <si>
    <t>消火のため</t>
    <rPh sb="0" eb="2">
      <t>ショウカ</t>
    </rPh>
    <phoneticPr fontId="4"/>
  </si>
  <si>
    <t>採暖中（たき火を除く）</t>
    <rPh sb="0" eb="1">
      <t>ト</t>
    </rPh>
    <rPh sb="1" eb="2">
      <t>アタタ</t>
    </rPh>
    <rPh sb="2" eb="3">
      <t>ナカ</t>
    </rPh>
    <rPh sb="4" eb="7">
      <t>タキビ</t>
    </rPh>
    <rPh sb="8" eb="9">
      <t>ノゾ</t>
    </rPh>
    <phoneticPr fontId="4"/>
  </si>
  <si>
    <t>たき火中</t>
    <rPh sb="0" eb="3">
      <t>タキビ</t>
    </rPh>
    <rPh sb="3" eb="4">
      <t>ナカ</t>
    </rPh>
    <phoneticPr fontId="4"/>
  </si>
  <si>
    <t>その他火気取扱い中</t>
    <rPh sb="0" eb="3">
      <t>ソノタ</t>
    </rPh>
    <rPh sb="3" eb="5">
      <t>カキ</t>
    </rPh>
    <rPh sb="5" eb="9">
      <t>トリアツカイチュウ</t>
    </rPh>
    <phoneticPr fontId="4"/>
  </si>
  <si>
    <t>放火自殺の巻き添え者</t>
    <rPh sb="0" eb="2">
      <t>ホウカ</t>
    </rPh>
    <rPh sb="2" eb="4">
      <t>ジサツ</t>
    </rPh>
    <rPh sb="5" eb="8">
      <t>マキゾ</t>
    </rPh>
    <rPh sb="9" eb="10">
      <t>モノ</t>
    </rPh>
    <phoneticPr fontId="4"/>
  </si>
  <si>
    <t>放火殺人の犠牲者</t>
    <rPh sb="0" eb="2">
      <t>ホウカ</t>
    </rPh>
    <rPh sb="2" eb="4">
      <t>サツジン</t>
    </rPh>
    <rPh sb="5" eb="8">
      <t>ギセイシャ</t>
    </rPh>
    <phoneticPr fontId="4"/>
  </si>
  <si>
    <t>左記以外の経過等</t>
    <rPh sb="0" eb="2">
      <t>サキ</t>
    </rPh>
    <rPh sb="2" eb="4">
      <t>イガイ</t>
    </rPh>
    <rPh sb="5" eb="7">
      <t>ケイカ</t>
    </rPh>
    <rPh sb="7" eb="8">
      <t>トウ</t>
    </rPh>
    <phoneticPr fontId="4"/>
  </si>
  <si>
    <t>不明・調査中</t>
    <rPh sb="0" eb="2">
      <t>フメイ</t>
    </rPh>
    <rPh sb="3" eb="6">
      <t>チョウサチュウ</t>
    </rPh>
    <phoneticPr fontId="4"/>
  </si>
  <si>
    <t>不明</t>
    <rPh sb="0" eb="2">
      <t>フメイ</t>
    </rPh>
    <phoneticPr fontId="4"/>
  </si>
  <si>
    <t>0～5</t>
  </si>
  <si>
    <t>6～10</t>
  </si>
  <si>
    <t>11～15</t>
  </si>
  <si>
    <t>16～20</t>
  </si>
  <si>
    <t>21～25</t>
  </si>
  <si>
    <t>26～30</t>
  </si>
  <si>
    <t>31～35</t>
  </si>
  <si>
    <t>36～40</t>
  </si>
  <si>
    <t>41～45</t>
  </si>
  <si>
    <t>46～50</t>
  </si>
  <si>
    <t>51～55</t>
  </si>
  <si>
    <t>56～60</t>
  </si>
  <si>
    <t>71～75</t>
  </si>
  <si>
    <t>76～80</t>
  </si>
  <si>
    <t>　　81～</t>
  </si>
  <si>
    <t>放火自殺者等</t>
    <rPh sb="0" eb="2">
      <t>ホウカ</t>
    </rPh>
    <rPh sb="2" eb="5">
      <t>ジサツシャ</t>
    </rPh>
    <rPh sb="5" eb="6">
      <t>ナド</t>
    </rPh>
    <phoneticPr fontId="4"/>
  </si>
  <si>
    <t>61～65</t>
    <phoneticPr fontId="4"/>
  </si>
  <si>
    <t>66～70</t>
    <phoneticPr fontId="4"/>
  </si>
  <si>
    <t>狼狽して</t>
    <rPh sb="0" eb="2">
      <t>ロウバイ</t>
    </rPh>
    <phoneticPr fontId="4"/>
  </si>
  <si>
    <t>火遊び中</t>
    <rPh sb="0" eb="1">
      <t>ヒ</t>
    </rPh>
    <rPh sb="1" eb="2">
      <t>アソ</t>
    </rPh>
    <rPh sb="3" eb="4">
      <t>チュウ</t>
    </rPh>
    <phoneticPr fontId="4"/>
  </si>
  <si>
    <t>火災をふれまわっているうちに</t>
    <rPh sb="0" eb="2">
      <t>カサイ</t>
    </rPh>
    <phoneticPr fontId="4"/>
  </si>
  <si>
    <t>(一応自力避難したが、避難中火傷、ガス吸引し病院等で死亡した場合を含む。)</t>
    <rPh sb="1" eb="3">
      <t>イチオウ</t>
    </rPh>
    <rPh sb="3" eb="5">
      <t>ジリキ</t>
    </rPh>
    <rPh sb="5" eb="7">
      <t>ヒナン</t>
    </rPh>
    <rPh sb="11" eb="13">
      <t>ヒナン</t>
    </rPh>
    <rPh sb="13" eb="14">
      <t>チュウ</t>
    </rPh>
    <rPh sb="14" eb="16">
      <t>ヤケド</t>
    </rPh>
    <rPh sb="19" eb="21">
      <t>キュウイン</t>
    </rPh>
    <rPh sb="22" eb="24">
      <t>ビョウイン</t>
    </rPh>
    <rPh sb="24" eb="25">
      <t>トウ</t>
    </rPh>
    <rPh sb="26" eb="28">
      <t>シボウ</t>
    </rPh>
    <rPh sb="30" eb="32">
      <t>バアイ</t>
    </rPh>
    <rPh sb="33" eb="34">
      <t>フク</t>
    </rPh>
    <phoneticPr fontId="4"/>
  </si>
  <si>
    <t xml:space="preserve">            3　合計欄の値が四捨五入により各値の合計と一致しない場合がある。</t>
    <phoneticPr fontId="4"/>
  </si>
  <si>
    <r>
      <t>（備考）　</t>
    </r>
    <r>
      <rPr>
        <sz val="4"/>
        <rFont val="ＭＳ Ｐゴシック"/>
        <family val="3"/>
        <charset val="128"/>
      </rPr>
      <t xml:space="preserve"> </t>
    </r>
    <r>
      <rPr>
        <sz val="10"/>
        <rFont val="ＭＳ Ｐゴシック"/>
        <family val="3"/>
        <charset val="128"/>
      </rPr>
      <t>1　「火災報告」により作成</t>
    </r>
    <rPh sb="1" eb="3">
      <t>ビコウ</t>
    </rPh>
    <rPh sb="9" eb="11">
      <t>カサイ</t>
    </rPh>
    <rPh sb="11" eb="13">
      <t>ホウコク</t>
    </rPh>
    <rPh sb="17" eb="19">
      <t>サクセイ</t>
    </rPh>
    <phoneticPr fontId="4"/>
  </si>
  <si>
    <t>その他</t>
    <rPh sb="2" eb="3">
      <t>タ</t>
    </rPh>
    <phoneticPr fontId="4"/>
  </si>
  <si>
    <t>熟睡</t>
    <rPh sb="0" eb="2">
      <t>ジュクスイ</t>
    </rPh>
    <phoneticPr fontId="4"/>
  </si>
  <si>
    <t>泥酔</t>
    <rPh sb="0" eb="2">
      <t>デイスイ</t>
    </rPh>
    <phoneticPr fontId="4"/>
  </si>
  <si>
    <t>乳幼児</t>
    <rPh sb="0" eb="3">
      <t>ニュウヨウジ</t>
    </rPh>
    <phoneticPr fontId="4"/>
  </si>
  <si>
    <t>老衰</t>
    <rPh sb="0" eb="2">
      <t>ロウスイ</t>
    </rPh>
    <phoneticPr fontId="4"/>
  </si>
  <si>
    <t>喫煙中</t>
    <rPh sb="0" eb="2">
      <t>キツエン</t>
    </rPh>
    <rPh sb="2" eb="3">
      <t>チュウ</t>
    </rPh>
    <phoneticPr fontId="4"/>
  </si>
  <si>
    <t>炊事中</t>
    <rPh sb="0" eb="2">
      <t>スイジ</t>
    </rPh>
    <rPh sb="2" eb="3">
      <t>チュウ</t>
    </rPh>
    <phoneticPr fontId="4"/>
  </si>
  <si>
    <t xml:space="preserve">
一旦屋外避難後、再進入したと思われるもの。出火時屋外にいて、出火後進入したと思われるもの。</t>
    <rPh sb="1" eb="3">
      <t>イッタン</t>
    </rPh>
    <rPh sb="3" eb="5">
      <t>オクガイ</t>
    </rPh>
    <rPh sb="5" eb="8">
      <t>ヒナンゴ</t>
    </rPh>
    <rPh sb="9" eb="10">
      <t>サイシンニュウ</t>
    </rPh>
    <rPh sb="10" eb="12">
      <t>シンニュウ</t>
    </rPh>
    <rPh sb="15" eb="16">
      <t>オモ</t>
    </rPh>
    <rPh sb="22" eb="25">
      <t>シュッカジ</t>
    </rPh>
    <rPh sb="25" eb="27">
      <t>オクガイ</t>
    </rPh>
    <rPh sb="31" eb="34">
      <t>シュッカゴ</t>
    </rPh>
    <rPh sb="34" eb="36">
      <t>シンニュウ</t>
    </rPh>
    <rPh sb="39" eb="40">
      <t>オモ</t>
    </rPh>
    <phoneticPr fontId="4"/>
  </si>
  <si>
    <t xml:space="preserve">            2 　(　　)内は構成比を示す。また〔　　〕は火災による死者総数に対する放火自殺者等の割合を示す。</t>
    <rPh sb="19" eb="20">
      <t>ナイ</t>
    </rPh>
    <rPh sb="21" eb="24">
      <t>コウセイヒ</t>
    </rPh>
    <rPh sb="25" eb="26">
      <t>シメ</t>
    </rPh>
    <rPh sb="35" eb="37">
      <t>カサイ</t>
    </rPh>
    <rPh sb="40" eb="42">
      <t>シシャ</t>
    </rPh>
    <rPh sb="42" eb="44">
      <t>ソウスウ</t>
    </rPh>
    <rPh sb="45" eb="46">
      <t>タイ</t>
    </rPh>
    <rPh sb="48" eb="50">
      <t>ホウカ</t>
    </rPh>
    <rPh sb="50" eb="53">
      <t>ジサツシャ</t>
    </rPh>
    <rPh sb="53" eb="54">
      <t>ナド</t>
    </rPh>
    <rPh sb="55" eb="57">
      <t>ワリアイ</t>
    </rPh>
    <rPh sb="58" eb="59">
      <t>シメ</t>
    </rPh>
    <phoneticPr fontId="4"/>
  </si>
  <si>
    <t xml:space="preserve">
避難行動を起こしているが、逃げ切れなかったと思われるもの。</t>
    <rPh sb="1" eb="3">
      <t>ヒナン</t>
    </rPh>
    <rPh sb="3" eb="5">
      <t>コウドウ</t>
    </rPh>
    <rPh sb="6" eb="7">
      <t>オ</t>
    </rPh>
    <rPh sb="14" eb="15">
      <t>ニ</t>
    </rPh>
    <rPh sb="16" eb="17">
      <t>キ</t>
    </rPh>
    <rPh sb="23" eb="24">
      <t>オモ</t>
    </rPh>
    <phoneticPr fontId="4"/>
  </si>
  <si>
    <t>(100.0)</t>
    <phoneticPr fontId="4"/>
  </si>
  <si>
    <t>（平成29年中）（単位：人）</t>
    <rPh sb="1" eb="3">
      <t>ヘイセイ</t>
    </rPh>
    <rPh sb="5" eb="6">
      <t>ネン</t>
    </rPh>
    <rPh sb="6" eb="7">
      <t>チュウ</t>
    </rPh>
    <rPh sb="9" eb="11">
      <t>タンイ</t>
    </rPh>
    <rPh sb="12" eb="13">
      <t>ニン</t>
    </rPh>
    <phoneticPr fontId="4"/>
  </si>
  <si>
    <t>年 齢 区 分 等</t>
    <rPh sb="0" eb="1">
      <t>トシ</t>
    </rPh>
    <rPh sb="2" eb="3">
      <t>トシ</t>
    </rPh>
    <rPh sb="4" eb="5">
      <t>ク</t>
    </rPh>
    <rPh sb="6" eb="7">
      <t>ブン</t>
    </rPh>
    <rPh sb="8" eb="9">
      <t>トウ</t>
    </rPh>
    <phoneticPr fontId="4"/>
  </si>
  <si>
    <t xml:space="preserve">
発見が遅れ、気づいた時は、火煙が回り、すでに逃げ道がなかったものと思われるもの。
</t>
    <rPh sb="1" eb="3">
      <t>ハッケン</t>
    </rPh>
    <rPh sb="4" eb="5">
      <t>オク</t>
    </rPh>
    <rPh sb="7" eb="8">
      <t>キ</t>
    </rPh>
    <rPh sb="11" eb="12">
      <t>トキ</t>
    </rPh>
    <rPh sb="14" eb="15">
      <t>ヒ</t>
    </rPh>
    <rPh sb="15" eb="16">
      <t>ケムリ</t>
    </rPh>
    <rPh sb="17" eb="18">
      <t>マワ</t>
    </rPh>
    <rPh sb="23" eb="26">
      <t>ニゲミチ</t>
    </rPh>
    <rPh sb="34" eb="35">
      <t>オモ</t>
    </rPh>
    <phoneticPr fontId="4"/>
  </si>
  <si>
    <t>附属資料1-1-19　　死に至った経過と年齢別の死者発生状況</t>
    <rPh sb="0" eb="2">
      <t>フゾク</t>
    </rPh>
    <rPh sb="2" eb="4">
      <t>シリョウ</t>
    </rPh>
    <rPh sb="12" eb="13">
      <t>シ</t>
    </rPh>
    <rPh sb="14" eb="15">
      <t>イタ</t>
    </rPh>
    <rPh sb="17" eb="19">
      <t>ケイカ</t>
    </rPh>
    <rPh sb="20" eb="23">
      <t>ネンレイベツ</t>
    </rPh>
    <rPh sb="24" eb="26">
      <t>シシャ</t>
    </rPh>
    <rPh sb="26" eb="28">
      <t>ハッセイ</t>
    </rPh>
    <rPh sb="28" eb="30">
      <t>ジョウキョウ</t>
    </rPh>
    <phoneticPr fontId="4"/>
  </si>
  <si>
    <t>逃　げ　遅　れ</t>
    <rPh sb="0" eb="1">
      <t>ニ</t>
    </rPh>
    <rPh sb="4" eb="5">
      <t>チ</t>
    </rPh>
    <phoneticPr fontId="4"/>
  </si>
  <si>
    <t>そ　　の　　他</t>
    <rPh sb="6" eb="7">
      <t>タ</t>
    </rPh>
    <phoneticPr fontId="4"/>
  </si>
  <si>
    <t>合　計
(割合%)</t>
    <rPh sb="0" eb="1">
      <t>ゴウ</t>
    </rPh>
    <rPh sb="2" eb="3">
      <t>ケイ</t>
    </rPh>
    <rPh sb="5" eb="7">
      <t>ワリアイ</t>
    </rPh>
    <phoneticPr fontId="4"/>
  </si>
  <si>
    <t xml:space="preserve">
着衣着火し、火傷（熱傷）あるいはガス中毒により死亡したと思われるもの。</t>
    <rPh sb="1" eb="3">
      <t>チャクイ</t>
    </rPh>
    <rPh sb="3" eb="5">
      <t>チャッカ</t>
    </rPh>
    <rPh sb="7" eb="9">
      <t>ヤケド</t>
    </rPh>
    <rPh sb="10" eb="12">
      <t>ネッショウ</t>
    </rPh>
    <rPh sb="19" eb="21">
      <t>チュウドク</t>
    </rPh>
    <rPh sb="24" eb="26">
      <t>シボウ</t>
    </rPh>
    <rPh sb="29" eb="30">
      <t>オモ</t>
    </rPh>
    <phoneticPr fontId="4"/>
  </si>
  <si>
    <t>合　　　　計</t>
    <rPh sb="0" eb="1">
      <t>ゴウ</t>
    </rPh>
    <rPh sb="5" eb="6">
      <t>ケイ</t>
    </rPh>
    <phoneticPr fontId="4"/>
  </si>
  <si>
    <t>小　　　　計</t>
    <rPh sb="0" eb="1">
      <t>ショウ</t>
    </rPh>
    <rPh sb="5" eb="6">
      <t>ケイ</t>
    </rPh>
    <phoneticPr fontId="4"/>
  </si>
  <si>
    <t>放火自殺者（心中の道づれを含む）</t>
    <phoneticPr fontId="4"/>
  </si>
  <si>
    <t>(全く気付かなかった場合を含む。)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</si>
</sst>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\(#,##0.0\)"/>
    <numFmt numFmtId="177" formatCode="0.0_ "/>
    <numFmt numFmtId="178" formatCode="&quot;〔&quot;##,#00.0&quot;〕&quot;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4"/>
      <name val="ＭＳ Ｐゴシック"/>
      <family val="3"/>
      <charset val="128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117">
    <xf numFmtId="0" fontId="0" fillId="0" borderId="0" xfId="0"/>
    <xf numFmtId="0" fontId="3" fillId="0" borderId="0" xfId="0" applyFont="1" applyAlignment="1"/>
    <xf numFmtId="0" fontId="0" fillId="0" borderId="0" xfId="0" applyAlignment="1"/>
    <xf numFmtId="0" fontId="0" fillId="0" borderId="0" xfId="0" applyBorder="1"/>
    <xf numFmtId="0" fontId="3" fillId="0" borderId="0" xfId="0" applyFont="1" applyBorder="1" applyAlignment="1"/>
    <xf numFmtId="0" fontId="0" fillId="0" borderId="0" xfId="0" applyBorder="1" applyAlignment="1"/>
    <xf numFmtId="0" fontId="0" fillId="0" borderId="0" xfId="0" applyBorder="1" applyAlignment="1">
      <alignment horizontal="right"/>
    </xf>
    <xf numFmtId="0" fontId="0" fillId="0" borderId="4" xfId="0" applyBorder="1"/>
    <xf numFmtId="0" fontId="0" fillId="0" borderId="0" xfId="0" applyAlignment="1">
      <alignment horizontal="center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3" borderId="4" xfId="0" applyFill="1" applyBorder="1"/>
    <xf numFmtId="0" fontId="0" fillId="2" borderId="3" xfId="0" applyFill="1" applyBorder="1" applyAlignment="1">
      <alignment horizontal="center" vertical="top" textRotation="255" wrapText="1"/>
    </xf>
    <xf numFmtId="0" fontId="0" fillId="0" borderId="0" xfId="0" applyFill="1" applyBorder="1" applyAlignment="1">
      <alignment horizontal="right" vertical="center"/>
    </xf>
    <xf numFmtId="176" fontId="0" fillId="0" borderId="0" xfId="0" applyNumberFormat="1" applyFill="1" applyBorder="1" applyAlignment="1">
      <alignment horizontal="left" vertical="center"/>
    </xf>
    <xf numFmtId="176" fontId="0" fillId="0" borderId="0" xfId="0" applyNumberFormat="1" applyFill="1" applyBorder="1" applyAlignment="1">
      <alignment horizontal="center" vertical="center"/>
    </xf>
    <xf numFmtId="177" fontId="0" fillId="0" borderId="0" xfId="0" applyNumberFormat="1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3" fontId="0" fillId="3" borderId="15" xfId="0" applyNumberFormat="1" applyFont="1" applyFill="1" applyBorder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0" fillId="4" borderId="4" xfId="0" applyFill="1" applyBorder="1" applyAlignment="1">
      <alignment horizontal="center"/>
    </xf>
    <xf numFmtId="0" fontId="0" fillId="4" borderId="4" xfId="0" applyFont="1" applyFill="1" applyBorder="1" applyAlignment="1">
      <alignment horizontal="center"/>
    </xf>
    <xf numFmtId="38" fontId="0" fillId="3" borderId="15" xfId="1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distributed" textRotation="255" wrapText="1"/>
    </xf>
    <xf numFmtId="0" fontId="7" fillId="2" borderId="4" xfId="0" applyFont="1" applyFill="1" applyBorder="1" applyAlignment="1">
      <alignment horizontal="center" vertical="distributed" textRotation="255" wrapText="1"/>
    </xf>
    <xf numFmtId="0" fontId="7" fillId="2" borderId="4" xfId="0" applyFont="1" applyFill="1" applyBorder="1" applyAlignment="1">
      <alignment vertical="center" textRotation="255" shrinkToFit="1"/>
    </xf>
    <xf numFmtId="0" fontId="10" fillId="0" borderId="0" xfId="0" applyFont="1" applyAlignment="1"/>
    <xf numFmtId="0" fontId="0" fillId="3" borderId="4" xfId="0" applyFill="1" applyBorder="1" applyAlignment="1">
      <alignment horizontal="right"/>
    </xf>
    <xf numFmtId="0" fontId="0" fillId="3" borderId="3" xfId="0" applyFill="1" applyBorder="1" applyAlignment="1">
      <alignment horizontal="right"/>
    </xf>
    <xf numFmtId="3" fontId="0" fillId="3" borderId="3" xfId="0" applyNumberFormat="1" applyFill="1" applyBorder="1" applyAlignment="1">
      <alignment horizontal="right"/>
    </xf>
    <xf numFmtId="38" fontId="0" fillId="3" borderId="4" xfId="1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5" fillId="2" borderId="3" xfId="0" applyFont="1" applyFill="1" applyBorder="1" applyAlignment="1">
      <alignment horizontal="center" vertical="center" textRotation="255" shrinkToFit="1"/>
    </xf>
    <xf numFmtId="0" fontId="0" fillId="3" borderId="1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 textRotation="255"/>
    </xf>
    <xf numFmtId="0" fontId="0" fillId="2" borderId="5" xfId="0" applyFill="1" applyBorder="1" applyAlignment="1">
      <alignment horizontal="center" vertical="center" textRotation="255"/>
    </xf>
    <xf numFmtId="0" fontId="0" fillId="2" borderId="3" xfId="0" applyFill="1" applyBorder="1" applyAlignment="1">
      <alignment horizontal="center" vertical="center" textRotation="255"/>
    </xf>
    <xf numFmtId="0" fontId="7" fillId="2" borderId="6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0" fillId="0" borderId="6" xfId="0" applyBorder="1" applyAlignment="1"/>
    <xf numFmtId="0" fontId="0" fillId="0" borderId="13" xfId="0" applyBorder="1" applyAlignment="1"/>
    <xf numFmtId="0" fontId="0" fillId="0" borderId="13" xfId="0" applyBorder="1"/>
    <xf numFmtId="0" fontId="0" fillId="2" borderId="10" xfId="0" applyFill="1" applyBorder="1" applyAlignment="1">
      <alignment horizontal="center" vertical="center" textRotation="255" wrapText="1"/>
    </xf>
    <xf numFmtId="0" fontId="0" fillId="2" borderId="11" xfId="0" applyFill="1" applyBorder="1" applyAlignment="1">
      <alignment horizontal="center" vertical="center" textRotation="255" wrapText="1"/>
    </xf>
    <xf numFmtId="0" fontId="0" fillId="2" borderId="12" xfId="0" applyFill="1" applyBorder="1" applyAlignment="1">
      <alignment horizontal="center" vertical="center" textRotation="255" wrapText="1"/>
    </xf>
    <xf numFmtId="0" fontId="0" fillId="2" borderId="8" xfId="0" applyFill="1" applyBorder="1" applyAlignment="1">
      <alignment horizontal="center" vertical="center" textRotation="255" wrapText="1"/>
    </xf>
    <xf numFmtId="0" fontId="0" fillId="2" borderId="0" xfId="0" applyFill="1" applyBorder="1" applyAlignment="1">
      <alignment horizontal="center" vertical="center" textRotation="255" wrapText="1"/>
    </xf>
    <xf numFmtId="0" fontId="0" fillId="2" borderId="9" xfId="0" applyFill="1" applyBorder="1" applyAlignment="1">
      <alignment horizontal="center" vertical="center" textRotation="255" wrapText="1"/>
    </xf>
    <xf numFmtId="0" fontId="0" fillId="2" borderId="1" xfId="0" applyFill="1" applyBorder="1" applyAlignment="1">
      <alignment horizontal="center" vertical="center" textRotation="255" wrapText="1"/>
    </xf>
    <xf numFmtId="0" fontId="0" fillId="2" borderId="2" xfId="0" applyFill="1" applyBorder="1" applyAlignment="1">
      <alignment horizontal="center" vertical="center" textRotation="255" wrapText="1"/>
    </xf>
    <xf numFmtId="0" fontId="0" fillId="2" borderId="7" xfId="0" applyFill="1" applyBorder="1" applyAlignment="1">
      <alignment horizontal="center" vertical="center" textRotation="255" wrapText="1"/>
    </xf>
    <xf numFmtId="0" fontId="0" fillId="3" borderId="15" xfId="0" applyFill="1" applyBorder="1" applyAlignment="1">
      <alignment horizontal="center" vertical="center" textRotation="255" wrapText="1"/>
    </xf>
    <xf numFmtId="0" fontId="0" fillId="3" borderId="5" xfId="0" applyFill="1" applyBorder="1" applyAlignment="1">
      <alignment horizontal="center" vertical="center" textRotation="255"/>
    </xf>
    <xf numFmtId="0" fontId="0" fillId="3" borderId="3" xfId="0" applyFill="1" applyBorder="1" applyAlignment="1">
      <alignment horizontal="center" vertical="center" textRotation="255"/>
    </xf>
    <xf numFmtId="0" fontId="8" fillId="2" borderId="10" xfId="0" applyFont="1" applyFill="1" applyBorder="1" applyAlignment="1">
      <alignment vertical="top" wrapText="1"/>
    </xf>
    <xf numFmtId="0" fontId="8" fillId="2" borderId="11" xfId="0" applyFont="1" applyFill="1" applyBorder="1" applyAlignment="1"/>
    <xf numFmtId="0" fontId="8" fillId="2" borderId="12" xfId="0" applyFont="1" applyFill="1" applyBorder="1" applyAlignment="1"/>
    <xf numFmtId="0" fontId="8" fillId="2" borderId="11" xfId="0" applyFont="1" applyFill="1" applyBorder="1" applyAlignment="1">
      <alignment vertical="top" wrapText="1"/>
    </xf>
    <xf numFmtId="0" fontId="8" fillId="2" borderId="12" xfId="0" applyFont="1" applyFill="1" applyBorder="1" applyAlignment="1">
      <alignment vertical="top" wrapText="1"/>
    </xf>
    <xf numFmtId="0" fontId="8" fillId="2" borderId="1" xfId="0" applyFont="1" applyFill="1" applyBorder="1" applyAlignment="1">
      <alignment vertical="top" wrapText="1"/>
    </xf>
    <xf numFmtId="0" fontId="8" fillId="2" borderId="2" xfId="0" applyFont="1" applyFill="1" applyBorder="1" applyAlignment="1">
      <alignment vertical="top" wrapText="1"/>
    </xf>
    <xf numFmtId="0" fontId="8" fillId="2" borderId="7" xfId="0" applyFont="1" applyFill="1" applyBorder="1" applyAlignment="1">
      <alignment vertical="top" wrapText="1"/>
    </xf>
    <xf numFmtId="0" fontId="8" fillId="2" borderId="11" xfId="0" applyFont="1" applyFill="1" applyBorder="1" applyAlignment="1">
      <alignment vertical="top"/>
    </xf>
    <xf numFmtId="0" fontId="8" fillId="2" borderId="12" xfId="0" applyFont="1" applyFill="1" applyBorder="1" applyAlignment="1">
      <alignment vertical="top"/>
    </xf>
    <xf numFmtId="0" fontId="0" fillId="3" borderId="15" xfId="0" applyFill="1" applyBorder="1" applyAlignment="1">
      <alignment horizontal="center" vertical="center" textRotation="255"/>
    </xf>
    <xf numFmtId="0" fontId="7" fillId="2" borderId="10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2" borderId="8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1" xfId="0" applyFont="1" applyFill="1" applyBorder="1" applyAlignment="1">
      <alignment horizontal="center" vertical="center" textRotation="255" wrapText="1"/>
    </xf>
    <xf numFmtId="0" fontId="7" fillId="2" borderId="7" xfId="0" applyFont="1" applyFill="1" applyBorder="1" applyAlignment="1">
      <alignment horizontal="center" vertical="center" textRotation="255" wrapText="1"/>
    </xf>
    <xf numFmtId="0" fontId="7" fillId="2" borderId="6" xfId="0" applyFont="1" applyFill="1" applyBorder="1" applyAlignment="1">
      <alignment horizontal="center" vertical="distributed" textRotation="255" wrapText="1"/>
    </xf>
    <xf numFmtId="0" fontId="7" fillId="2" borderId="13" xfId="0" applyFont="1" applyFill="1" applyBorder="1" applyAlignment="1">
      <alignment horizontal="center" vertical="distributed" textRotation="255" wrapText="1"/>
    </xf>
    <xf numFmtId="0" fontId="8" fillId="2" borderId="1" xfId="0" applyFont="1" applyFill="1" applyBorder="1" applyAlignment="1">
      <alignment horizontal="left" vertical="top" wrapText="1"/>
    </xf>
    <xf numFmtId="0" fontId="8" fillId="2" borderId="2" xfId="0" applyFont="1" applyFill="1" applyBorder="1" applyAlignment="1">
      <alignment horizontal="left" vertical="top" wrapText="1"/>
    </xf>
    <xf numFmtId="0" fontId="8" fillId="2" borderId="7" xfId="0" applyFont="1" applyFill="1" applyBorder="1" applyAlignment="1">
      <alignment horizontal="left" vertical="top" wrapText="1"/>
    </xf>
    <xf numFmtId="176" fontId="0" fillId="3" borderId="8" xfId="0" applyNumberFormat="1" applyFill="1" applyBorder="1" applyAlignment="1">
      <alignment horizontal="center" vertical="center"/>
    </xf>
    <xf numFmtId="176" fontId="0" fillId="3" borderId="0" xfId="0" applyNumberFormat="1" applyFill="1" applyBorder="1" applyAlignment="1">
      <alignment horizontal="center" vertical="center"/>
    </xf>
    <xf numFmtId="176" fontId="0" fillId="3" borderId="9" xfId="0" applyNumberForma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176" fontId="0" fillId="3" borderId="2" xfId="0" applyNumberForma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176" fontId="0" fillId="3" borderId="1" xfId="0" applyNumberFormat="1" applyFont="1" applyFill="1" applyBorder="1" applyAlignment="1">
      <alignment horizontal="center" vertical="center"/>
    </xf>
    <xf numFmtId="176" fontId="0" fillId="3" borderId="2" xfId="0" applyNumberFormat="1" applyFont="1" applyFill="1" applyBorder="1" applyAlignment="1">
      <alignment horizontal="center" vertical="center"/>
    </xf>
    <xf numFmtId="176" fontId="0" fillId="3" borderId="7" xfId="0" applyNumberFormat="1" applyFont="1" applyFill="1" applyBorder="1" applyAlignment="1">
      <alignment horizontal="center" vertical="center"/>
    </xf>
    <xf numFmtId="49" fontId="0" fillId="3" borderId="5" xfId="0" applyNumberFormat="1" applyFont="1" applyFill="1" applyBorder="1" applyAlignment="1">
      <alignment horizontal="center" vertical="center"/>
    </xf>
    <xf numFmtId="49" fontId="0" fillId="3" borderId="3" xfId="0" applyNumberFormat="1" applyFont="1" applyFill="1" applyBorder="1" applyAlignment="1">
      <alignment horizontal="center" vertical="center"/>
    </xf>
    <xf numFmtId="49" fontId="0" fillId="3" borderId="5" xfId="0" applyNumberFormat="1" applyFill="1" applyBorder="1" applyAlignment="1">
      <alignment horizontal="center" vertical="center"/>
    </xf>
    <xf numFmtId="49" fontId="0" fillId="3" borderId="3" xfId="0" applyNumberFormat="1" applyFill="1" applyBorder="1" applyAlignment="1">
      <alignment horizontal="center" vertical="center"/>
    </xf>
    <xf numFmtId="0" fontId="0" fillId="3" borderId="10" xfId="0" applyNumberFormat="1" applyFill="1" applyBorder="1" applyAlignment="1">
      <alignment horizontal="center" vertical="center"/>
    </xf>
    <xf numFmtId="0" fontId="0" fillId="3" borderId="11" xfId="0" applyNumberFormat="1" applyFill="1" applyBorder="1" applyAlignment="1">
      <alignment horizontal="center" vertical="center"/>
    </xf>
    <xf numFmtId="0" fontId="0" fillId="3" borderId="12" xfId="0" applyNumberFormat="1" applyFill="1" applyBorder="1" applyAlignment="1">
      <alignment horizontal="center" vertical="center"/>
    </xf>
    <xf numFmtId="178" fontId="2" fillId="3" borderId="8" xfId="0" applyNumberFormat="1" applyFont="1" applyFill="1" applyBorder="1" applyAlignment="1">
      <alignment horizontal="center" vertical="center"/>
    </xf>
    <xf numFmtId="178" fontId="2" fillId="3" borderId="0" xfId="0" applyNumberFormat="1" applyFont="1" applyFill="1" applyBorder="1" applyAlignment="1">
      <alignment horizontal="center" vertical="center"/>
    </xf>
    <xf numFmtId="178" fontId="2" fillId="3" borderId="9" xfId="0" applyNumberFormat="1" applyFont="1" applyFill="1" applyBorder="1" applyAlignment="1">
      <alignment horizontal="center" vertical="center"/>
    </xf>
    <xf numFmtId="178" fontId="2" fillId="3" borderId="1" xfId="0" applyNumberFormat="1" applyFont="1" applyFill="1" applyBorder="1" applyAlignment="1">
      <alignment horizontal="center" vertical="center"/>
    </xf>
    <xf numFmtId="178" fontId="2" fillId="3" borderId="2" xfId="0" applyNumberFormat="1" applyFont="1" applyFill="1" applyBorder="1" applyAlignment="1">
      <alignment horizontal="center" vertical="center"/>
    </xf>
    <xf numFmtId="178" fontId="2" fillId="3" borderId="7" xfId="0" applyNumberFormat="1" applyFont="1" applyFill="1" applyBorder="1" applyAlignment="1">
      <alignment horizontal="center" vertical="center"/>
    </xf>
    <xf numFmtId="0" fontId="0" fillId="3" borderId="6" xfId="0" applyFill="1" applyBorder="1" applyAlignment="1">
      <alignment horizontal="right"/>
    </xf>
    <xf numFmtId="0" fontId="0" fillId="3" borderId="13" xfId="0" applyFill="1" applyBorder="1" applyAlignment="1">
      <alignment horizontal="right"/>
    </xf>
    <xf numFmtId="0" fontId="0" fillId="3" borderId="6" xfId="0" applyFill="1" applyBorder="1" applyAlignment="1">
      <alignment horizontal="right" vertical="center"/>
    </xf>
    <xf numFmtId="0" fontId="0" fillId="3" borderId="14" xfId="0" applyFill="1" applyBorder="1" applyAlignment="1">
      <alignment horizontal="right" vertical="center"/>
    </xf>
    <xf numFmtId="176" fontId="0" fillId="3" borderId="14" xfId="0" applyNumberFormat="1" applyFill="1" applyBorder="1" applyAlignment="1">
      <alignment horizontal="left" vertical="center"/>
    </xf>
    <xf numFmtId="176" fontId="0" fillId="3" borderId="13" xfId="0" applyNumberForma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2">
    <dxf>
      <fill>
        <patternFill>
          <bgColor theme="0"/>
        </patternFill>
      </fill>
    </dxf>
    <dxf>
      <font>
        <color theme="0"/>
      </font>
    </dxf>
  </dxfs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31"/>
  <sheetViews>
    <sheetView tabSelected="1" zoomScale="80" zoomScaleNormal="80" zoomScaleSheetLayoutView="100" workbookViewId="0"/>
  </sheetViews>
  <sheetFormatPr defaultRowHeight="13.5" x14ac:dyDescent="0.15"/>
  <cols>
    <col min="1" max="1" width="11.25" customWidth="1"/>
    <col min="2" max="3" width="2.25" customWidth="1"/>
    <col min="4" max="20" width="4.5" customWidth="1"/>
    <col min="21" max="22" width="2.25" customWidth="1"/>
    <col min="23" max="38" width="4.5" customWidth="1"/>
    <col min="39" max="39" width="6.75" customWidth="1"/>
    <col min="40" max="42" width="4.5" customWidth="1"/>
    <col min="43" max="43" width="6.5" customWidth="1"/>
  </cols>
  <sheetData>
    <row r="1" spans="1:43" ht="14.25" x14ac:dyDescent="0.15">
      <c r="A1" s="30" t="s">
        <v>63</v>
      </c>
      <c r="D1" s="1"/>
      <c r="E1" s="1"/>
      <c r="F1" s="2"/>
      <c r="G1" s="2"/>
      <c r="H1" s="2"/>
    </row>
    <row r="2" spans="1:43" x14ac:dyDescent="0.15">
      <c r="A2" s="3"/>
      <c r="B2" s="4"/>
      <c r="C2" s="3"/>
      <c r="D2" s="4"/>
      <c r="E2" s="4"/>
      <c r="F2" s="5"/>
      <c r="G2" s="5"/>
      <c r="H2" s="5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6"/>
      <c r="AO2" s="6"/>
      <c r="AP2" s="6"/>
      <c r="AQ2" s="10" t="s">
        <v>60</v>
      </c>
    </row>
    <row r="3" spans="1:43" s="2" customFormat="1" ht="14.25" customHeight="1" x14ac:dyDescent="0.15">
      <c r="A3" s="40" t="s">
        <v>61</v>
      </c>
      <c r="B3" s="43" t="s">
        <v>64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5"/>
      <c r="AA3" s="46" t="s">
        <v>0</v>
      </c>
      <c r="AB3" s="46"/>
      <c r="AC3" s="46"/>
      <c r="AD3" s="43" t="s">
        <v>1</v>
      </c>
      <c r="AE3" s="47"/>
      <c r="AF3" s="47"/>
      <c r="AG3" s="47"/>
      <c r="AH3" s="47"/>
      <c r="AI3" s="47"/>
      <c r="AJ3" s="48"/>
      <c r="AK3" s="75" t="s">
        <v>65</v>
      </c>
      <c r="AL3" s="76"/>
      <c r="AM3" s="74" t="s">
        <v>69</v>
      </c>
      <c r="AN3" s="52" t="s">
        <v>40</v>
      </c>
      <c r="AO3" s="53"/>
      <c r="AP3" s="54"/>
      <c r="AQ3" s="61" t="s">
        <v>68</v>
      </c>
    </row>
    <row r="4" spans="1:43" ht="81" customHeight="1" x14ac:dyDescent="0.15">
      <c r="A4" s="41"/>
      <c r="B4" s="64" t="s">
        <v>62</v>
      </c>
      <c r="C4" s="65"/>
      <c r="D4" s="65"/>
      <c r="E4" s="65"/>
      <c r="F4" s="66"/>
      <c r="G4" s="64" t="s">
        <v>2</v>
      </c>
      <c r="H4" s="67"/>
      <c r="I4" s="67"/>
      <c r="J4" s="67"/>
      <c r="K4" s="68"/>
      <c r="L4" s="64" t="s">
        <v>3</v>
      </c>
      <c r="M4" s="67"/>
      <c r="N4" s="68"/>
      <c r="O4" s="64" t="s">
        <v>4</v>
      </c>
      <c r="P4" s="67"/>
      <c r="Q4" s="67"/>
      <c r="R4" s="67"/>
      <c r="S4" s="67"/>
      <c r="T4" s="68"/>
      <c r="U4" s="64" t="s">
        <v>58</v>
      </c>
      <c r="V4" s="72"/>
      <c r="W4" s="72"/>
      <c r="X4" s="72"/>
      <c r="Y4" s="72"/>
      <c r="Z4" s="73"/>
      <c r="AA4" s="64" t="s">
        <v>56</v>
      </c>
      <c r="AB4" s="67"/>
      <c r="AC4" s="68"/>
      <c r="AD4" s="64" t="s">
        <v>67</v>
      </c>
      <c r="AE4" s="67"/>
      <c r="AF4" s="67"/>
      <c r="AG4" s="67"/>
      <c r="AH4" s="67"/>
      <c r="AI4" s="67"/>
      <c r="AJ4" s="68"/>
      <c r="AK4" s="77"/>
      <c r="AL4" s="78"/>
      <c r="AM4" s="62"/>
      <c r="AN4" s="55"/>
      <c r="AO4" s="56"/>
      <c r="AP4" s="57"/>
      <c r="AQ4" s="62"/>
    </row>
    <row r="5" spans="1:43" ht="46.15" customHeight="1" x14ac:dyDescent="0.15">
      <c r="A5" s="41"/>
      <c r="B5" s="83" t="s">
        <v>71</v>
      </c>
      <c r="C5" s="84"/>
      <c r="D5" s="84"/>
      <c r="E5" s="84"/>
      <c r="F5" s="85"/>
      <c r="G5" s="69"/>
      <c r="H5" s="70"/>
      <c r="I5" s="70"/>
      <c r="J5" s="70"/>
      <c r="K5" s="71"/>
      <c r="L5" s="69"/>
      <c r="M5" s="70"/>
      <c r="N5" s="71"/>
      <c r="O5" s="69"/>
      <c r="P5" s="70"/>
      <c r="Q5" s="70"/>
      <c r="R5" s="70"/>
      <c r="S5" s="70"/>
      <c r="T5" s="71"/>
      <c r="U5" s="83" t="s">
        <v>46</v>
      </c>
      <c r="V5" s="84"/>
      <c r="W5" s="84"/>
      <c r="X5" s="84"/>
      <c r="Y5" s="84"/>
      <c r="Z5" s="85"/>
      <c r="AA5" s="69"/>
      <c r="AB5" s="70"/>
      <c r="AC5" s="71"/>
      <c r="AD5" s="69"/>
      <c r="AE5" s="70"/>
      <c r="AF5" s="70"/>
      <c r="AG5" s="70"/>
      <c r="AH5" s="70"/>
      <c r="AI5" s="70"/>
      <c r="AJ5" s="71"/>
      <c r="AK5" s="79"/>
      <c r="AL5" s="80"/>
      <c r="AM5" s="62"/>
      <c r="AN5" s="58"/>
      <c r="AO5" s="59"/>
      <c r="AP5" s="60"/>
      <c r="AQ5" s="62"/>
    </row>
    <row r="6" spans="1:43" s="2" customFormat="1" ht="145.5" customHeight="1" x14ac:dyDescent="0.15">
      <c r="A6" s="42"/>
      <c r="B6" s="81" t="s">
        <v>50</v>
      </c>
      <c r="C6" s="82"/>
      <c r="D6" s="27" t="s">
        <v>51</v>
      </c>
      <c r="E6" s="27" t="s">
        <v>5</v>
      </c>
      <c r="F6" s="27" t="s">
        <v>49</v>
      </c>
      <c r="G6" s="28" t="s">
        <v>52</v>
      </c>
      <c r="H6" s="28" t="s">
        <v>51</v>
      </c>
      <c r="I6" s="28" t="s">
        <v>5</v>
      </c>
      <c r="J6" s="28" t="s">
        <v>53</v>
      </c>
      <c r="K6" s="28" t="s">
        <v>49</v>
      </c>
      <c r="L6" s="28" t="s">
        <v>6</v>
      </c>
      <c r="M6" s="28" t="s">
        <v>7</v>
      </c>
      <c r="N6" s="28" t="s">
        <v>49</v>
      </c>
      <c r="O6" s="28" t="s">
        <v>43</v>
      </c>
      <c r="P6" s="29" t="s">
        <v>8</v>
      </c>
      <c r="Q6" s="29" t="s">
        <v>45</v>
      </c>
      <c r="R6" s="28" t="s">
        <v>9</v>
      </c>
      <c r="S6" s="28" t="s">
        <v>10</v>
      </c>
      <c r="T6" s="28" t="s">
        <v>49</v>
      </c>
      <c r="U6" s="81" t="s">
        <v>11</v>
      </c>
      <c r="V6" s="82"/>
      <c r="W6" s="28" t="s">
        <v>12</v>
      </c>
      <c r="X6" s="28" t="s">
        <v>13</v>
      </c>
      <c r="Y6" s="28" t="s">
        <v>14</v>
      </c>
      <c r="Z6" s="28" t="s">
        <v>49</v>
      </c>
      <c r="AA6" s="28" t="s">
        <v>15</v>
      </c>
      <c r="AB6" s="28" t="s">
        <v>16</v>
      </c>
      <c r="AC6" s="28" t="s">
        <v>49</v>
      </c>
      <c r="AD6" s="28" t="s">
        <v>54</v>
      </c>
      <c r="AE6" s="28" t="s">
        <v>55</v>
      </c>
      <c r="AF6" s="28" t="s">
        <v>17</v>
      </c>
      <c r="AG6" s="28" t="s">
        <v>18</v>
      </c>
      <c r="AH6" s="28" t="s">
        <v>44</v>
      </c>
      <c r="AI6" s="28" t="s">
        <v>19</v>
      </c>
      <c r="AJ6" s="28" t="s">
        <v>49</v>
      </c>
      <c r="AK6" s="28" t="s">
        <v>22</v>
      </c>
      <c r="AL6" s="28" t="s">
        <v>23</v>
      </c>
      <c r="AM6" s="63"/>
      <c r="AN6" s="36" t="s">
        <v>70</v>
      </c>
      <c r="AO6" s="12" t="s">
        <v>20</v>
      </c>
      <c r="AP6" s="12" t="s">
        <v>21</v>
      </c>
      <c r="AQ6" s="63"/>
    </row>
    <row r="7" spans="1:43" ht="13.15" customHeight="1" x14ac:dyDescent="0.15">
      <c r="A7" s="24" t="s">
        <v>25</v>
      </c>
      <c r="B7" s="49"/>
      <c r="C7" s="50"/>
      <c r="D7" s="7"/>
      <c r="E7" s="7"/>
      <c r="F7" s="7"/>
      <c r="G7" s="7">
        <v>6</v>
      </c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49"/>
      <c r="V7" s="51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>
        <v>1</v>
      </c>
      <c r="AM7" s="11">
        <f t="shared" ref="AM7:AM25" si="0">SUM(B7:AL7)</f>
        <v>7</v>
      </c>
      <c r="AN7" s="7"/>
      <c r="AO7" s="7"/>
      <c r="AP7" s="7"/>
      <c r="AQ7" s="11">
        <f>SUM(AM7:AP7)</f>
        <v>7</v>
      </c>
    </row>
    <row r="8" spans="1:43" x14ac:dyDescent="0.15">
      <c r="A8" s="24" t="s">
        <v>26</v>
      </c>
      <c r="B8" s="49">
        <v>1</v>
      </c>
      <c r="C8" s="50"/>
      <c r="D8" s="7"/>
      <c r="E8" s="7"/>
      <c r="F8" s="7"/>
      <c r="G8" s="7"/>
      <c r="H8" s="7"/>
      <c r="I8" s="7"/>
      <c r="J8" s="7"/>
      <c r="K8" s="7"/>
      <c r="L8" s="7"/>
      <c r="M8" s="7"/>
      <c r="N8" s="7">
        <v>2</v>
      </c>
      <c r="O8" s="7"/>
      <c r="P8" s="7"/>
      <c r="Q8" s="7"/>
      <c r="R8" s="7"/>
      <c r="S8" s="7"/>
      <c r="T8" s="7"/>
      <c r="U8" s="49"/>
      <c r="V8" s="51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11">
        <f t="shared" si="0"/>
        <v>3</v>
      </c>
      <c r="AN8" s="7"/>
      <c r="AO8" s="7"/>
      <c r="AP8" s="7"/>
      <c r="AQ8" s="11">
        <f t="shared" ref="AQ8:AQ24" si="1">SUM(AM8:AP8)</f>
        <v>3</v>
      </c>
    </row>
    <row r="9" spans="1:43" x14ac:dyDescent="0.15">
      <c r="A9" s="24" t="s">
        <v>27</v>
      </c>
      <c r="B9" s="49"/>
      <c r="C9" s="50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49"/>
      <c r="V9" s="51"/>
      <c r="W9" s="7">
        <v>2</v>
      </c>
      <c r="X9" s="7"/>
      <c r="Y9" s="7"/>
      <c r="Z9" s="7"/>
      <c r="AA9" s="7"/>
      <c r="AB9" s="7"/>
      <c r="AC9" s="7">
        <v>1</v>
      </c>
      <c r="AD9" s="7"/>
      <c r="AE9" s="7"/>
      <c r="AF9" s="7"/>
      <c r="AG9" s="7"/>
      <c r="AH9" s="7"/>
      <c r="AI9" s="7"/>
      <c r="AJ9" s="7"/>
      <c r="AK9" s="7"/>
      <c r="AL9" s="7">
        <v>2</v>
      </c>
      <c r="AM9" s="11">
        <f t="shared" si="0"/>
        <v>5</v>
      </c>
      <c r="AN9" s="7"/>
      <c r="AO9" s="7"/>
      <c r="AP9" s="7"/>
      <c r="AQ9" s="11">
        <f t="shared" si="1"/>
        <v>5</v>
      </c>
    </row>
    <row r="10" spans="1:43" x14ac:dyDescent="0.15">
      <c r="A10" s="24" t="s">
        <v>28</v>
      </c>
      <c r="B10" s="49"/>
      <c r="C10" s="50"/>
      <c r="D10" s="7"/>
      <c r="E10" s="7"/>
      <c r="F10" s="7">
        <v>1</v>
      </c>
      <c r="G10" s="7"/>
      <c r="H10" s="7"/>
      <c r="I10" s="7"/>
      <c r="J10" s="7"/>
      <c r="K10" s="7"/>
      <c r="L10" s="7"/>
      <c r="M10" s="7">
        <v>1</v>
      </c>
      <c r="N10" s="7">
        <v>1</v>
      </c>
      <c r="O10" s="7">
        <v>1</v>
      </c>
      <c r="P10" s="7"/>
      <c r="Q10" s="7"/>
      <c r="R10" s="7"/>
      <c r="S10" s="7"/>
      <c r="T10" s="7"/>
      <c r="U10" s="49"/>
      <c r="V10" s="51"/>
      <c r="W10" s="7"/>
      <c r="X10" s="7"/>
      <c r="Y10" s="7">
        <v>1</v>
      </c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>
        <v>2</v>
      </c>
      <c r="AM10" s="11">
        <f t="shared" si="0"/>
        <v>7</v>
      </c>
      <c r="AN10" s="7">
        <v>1</v>
      </c>
      <c r="AO10" s="7"/>
      <c r="AP10" s="7"/>
      <c r="AQ10" s="11">
        <f t="shared" si="1"/>
        <v>8</v>
      </c>
    </row>
    <row r="11" spans="1:43" x14ac:dyDescent="0.15">
      <c r="A11" s="24" t="s">
        <v>29</v>
      </c>
      <c r="B11" s="49"/>
      <c r="C11" s="50"/>
      <c r="D11" s="7"/>
      <c r="E11" s="7"/>
      <c r="F11" s="7"/>
      <c r="G11" s="7"/>
      <c r="H11" s="7"/>
      <c r="I11" s="7">
        <v>1</v>
      </c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49"/>
      <c r="V11" s="51"/>
      <c r="W11" s="7">
        <v>2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>
        <v>5</v>
      </c>
      <c r="AM11" s="11">
        <f t="shared" si="0"/>
        <v>8</v>
      </c>
      <c r="AN11" s="7">
        <v>7</v>
      </c>
      <c r="AO11" s="7"/>
      <c r="AP11" s="7"/>
      <c r="AQ11" s="11">
        <f t="shared" si="1"/>
        <v>15</v>
      </c>
    </row>
    <row r="12" spans="1:43" x14ac:dyDescent="0.15">
      <c r="A12" s="24" t="s">
        <v>30</v>
      </c>
      <c r="B12" s="49">
        <v>3</v>
      </c>
      <c r="C12" s="50"/>
      <c r="D12" s="7"/>
      <c r="E12" s="7"/>
      <c r="F12" s="7"/>
      <c r="G12" s="7"/>
      <c r="H12" s="7"/>
      <c r="I12" s="7"/>
      <c r="J12" s="7"/>
      <c r="K12" s="7">
        <v>2</v>
      </c>
      <c r="L12" s="7"/>
      <c r="M12" s="7"/>
      <c r="N12" s="7"/>
      <c r="O12" s="7"/>
      <c r="P12" s="7"/>
      <c r="Q12" s="7"/>
      <c r="R12" s="7">
        <v>1</v>
      </c>
      <c r="S12" s="7"/>
      <c r="T12" s="7"/>
      <c r="U12" s="49"/>
      <c r="V12" s="51"/>
      <c r="W12" s="7">
        <v>1</v>
      </c>
      <c r="X12" s="7"/>
      <c r="Y12" s="7"/>
      <c r="Z12" s="7">
        <v>1</v>
      </c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>
        <v>2</v>
      </c>
      <c r="AM12" s="11">
        <f t="shared" si="0"/>
        <v>10</v>
      </c>
      <c r="AN12" s="7">
        <v>7</v>
      </c>
      <c r="AO12" s="7"/>
      <c r="AP12" s="7"/>
      <c r="AQ12" s="11">
        <f t="shared" si="1"/>
        <v>17</v>
      </c>
    </row>
    <row r="13" spans="1:43" x14ac:dyDescent="0.15">
      <c r="A13" s="24" t="s">
        <v>31</v>
      </c>
      <c r="B13" s="49">
        <v>1</v>
      </c>
      <c r="C13" s="50"/>
      <c r="D13" s="7"/>
      <c r="E13" s="7"/>
      <c r="F13" s="7">
        <v>1</v>
      </c>
      <c r="G13" s="7"/>
      <c r="H13" s="7"/>
      <c r="I13" s="7">
        <v>1</v>
      </c>
      <c r="J13" s="7"/>
      <c r="K13" s="7"/>
      <c r="L13" s="7">
        <v>1</v>
      </c>
      <c r="M13" s="7"/>
      <c r="N13" s="7"/>
      <c r="O13" s="7"/>
      <c r="P13" s="7"/>
      <c r="Q13" s="7"/>
      <c r="R13" s="7"/>
      <c r="S13" s="7">
        <v>1</v>
      </c>
      <c r="T13" s="7"/>
      <c r="U13" s="49"/>
      <c r="V13" s="51"/>
      <c r="W13" s="7">
        <v>1</v>
      </c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>
        <v>7</v>
      </c>
      <c r="AM13" s="11">
        <f t="shared" si="0"/>
        <v>13</v>
      </c>
      <c r="AN13" s="7">
        <v>14</v>
      </c>
      <c r="AO13" s="7"/>
      <c r="AP13" s="7"/>
      <c r="AQ13" s="11">
        <f t="shared" si="1"/>
        <v>27</v>
      </c>
    </row>
    <row r="14" spans="1:43" x14ac:dyDescent="0.15">
      <c r="A14" s="24" t="s">
        <v>32</v>
      </c>
      <c r="B14" s="49">
        <v>1</v>
      </c>
      <c r="C14" s="50"/>
      <c r="D14" s="7"/>
      <c r="E14" s="7"/>
      <c r="F14" s="7">
        <v>2</v>
      </c>
      <c r="G14" s="7"/>
      <c r="H14" s="7"/>
      <c r="I14" s="7">
        <v>2</v>
      </c>
      <c r="J14" s="7"/>
      <c r="K14" s="7"/>
      <c r="L14" s="7"/>
      <c r="M14" s="7">
        <v>1</v>
      </c>
      <c r="N14" s="7"/>
      <c r="O14" s="7"/>
      <c r="P14" s="7"/>
      <c r="Q14" s="7"/>
      <c r="R14" s="7"/>
      <c r="S14" s="7"/>
      <c r="T14" s="7"/>
      <c r="U14" s="49"/>
      <c r="V14" s="51"/>
      <c r="W14" s="7">
        <v>1</v>
      </c>
      <c r="X14" s="7"/>
      <c r="Y14" s="7"/>
      <c r="Z14" s="7">
        <v>1</v>
      </c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>
        <v>9</v>
      </c>
      <c r="AM14" s="11">
        <f t="shared" si="0"/>
        <v>17</v>
      </c>
      <c r="AN14" s="7">
        <v>13</v>
      </c>
      <c r="AO14" s="7">
        <v>2</v>
      </c>
      <c r="AP14" s="7"/>
      <c r="AQ14" s="11">
        <f t="shared" si="1"/>
        <v>32</v>
      </c>
    </row>
    <row r="15" spans="1:43" ht="13.5" customHeight="1" x14ac:dyDescent="0.15">
      <c r="A15" s="24" t="s">
        <v>33</v>
      </c>
      <c r="B15" s="49"/>
      <c r="C15" s="50"/>
      <c r="D15" s="7">
        <v>1</v>
      </c>
      <c r="E15" s="7"/>
      <c r="F15" s="7">
        <v>1</v>
      </c>
      <c r="G15" s="7"/>
      <c r="H15" s="7"/>
      <c r="I15" s="7"/>
      <c r="J15" s="7"/>
      <c r="K15" s="7">
        <v>1</v>
      </c>
      <c r="L15" s="7"/>
      <c r="M15" s="7"/>
      <c r="N15" s="7"/>
      <c r="O15" s="7">
        <v>1</v>
      </c>
      <c r="P15" s="7">
        <v>1</v>
      </c>
      <c r="Q15" s="7"/>
      <c r="R15" s="7"/>
      <c r="S15" s="7"/>
      <c r="T15" s="7"/>
      <c r="U15" s="49"/>
      <c r="V15" s="51"/>
      <c r="W15" s="7">
        <v>3</v>
      </c>
      <c r="X15" s="7"/>
      <c r="Y15" s="7">
        <v>1</v>
      </c>
      <c r="Z15" s="7">
        <v>1</v>
      </c>
      <c r="AA15" s="7">
        <v>2</v>
      </c>
      <c r="AB15" s="7"/>
      <c r="AC15" s="7"/>
      <c r="AD15" s="7"/>
      <c r="AE15" s="7"/>
      <c r="AF15" s="7"/>
      <c r="AG15" s="7"/>
      <c r="AH15" s="7"/>
      <c r="AI15" s="7"/>
      <c r="AJ15" s="7">
        <v>1</v>
      </c>
      <c r="AK15" s="7"/>
      <c r="AL15" s="7">
        <v>15</v>
      </c>
      <c r="AM15" s="11">
        <f t="shared" si="0"/>
        <v>28</v>
      </c>
      <c r="AN15" s="7">
        <v>21</v>
      </c>
      <c r="AO15" s="7"/>
      <c r="AP15" s="7"/>
      <c r="AQ15" s="11">
        <f t="shared" si="1"/>
        <v>49</v>
      </c>
    </row>
    <row r="16" spans="1:43" x14ac:dyDescent="0.15">
      <c r="A16" s="24" t="s">
        <v>34</v>
      </c>
      <c r="B16" s="49">
        <v>4</v>
      </c>
      <c r="C16" s="50"/>
      <c r="D16" s="7"/>
      <c r="E16" s="7"/>
      <c r="F16" s="7">
        <v>2</v>
      </c>
      <c r="G16" s="7"/>
      <c r="H16" s="7">
        <v>1</v>
      </c>
      <c r="I16" s="7">
        <v>1</v>
      </c>
      <c r="J16" s="7"/>
      <c r="K16" s="7"/>
      <c r="L16" s="7">
        <v>1</v>
      </c>
      <c r="M16" s="7"/>
      <c r="N16" s="7"/>
      <c r="O16" s="7"/>
      <c r="P16" s="7"/>
      <c r="Q16" s="7"/>
      <c r="R16" s="7">
        <v>1</v>
      </c>
      <c r="S16" s="7">
        <v>1</v>
      </c>
      <c r="T16" s="7"/>
      <c r="U16" s="49">
        <v>1</v>
      </c>
      <c r="V16" s="51"/>
      <c r="W16" s="7">
        <v>2</v>
      </c>
      <c r="X16" s="7"/>
      <c r="Y16" s="7"/>
      <c r="Z16" s="7">
        <v>3</v>
      </c>
      <c r="AA16" s="7"/>
      <c r="AB16" s="7"/>
      <c r="AC16" s="7"/>
      <c r="AD16" s="7">
        <v>1</v>
      </c>
      <c r="AE16" s="7">
        <v>1</v>
      </c>
      <c r="AF16" s="7"/>
      <c r="AG16" s="7">
        <v>1</v>
      </c>
      <c r="AH16" s="7"/>
      <c r="AI16" s="7"/>
      <c r="AJ16" s="7"/>
      <c r="AK16" s="7">
        <v>2</v>
      </c>
      <c r="AL16" s="7">
        <v>26</v>
      </c>
      <c r="AM16" s="11">
        <f t="shared" si="0"/>
        <v>48</v>
      </c>
      <c r="AN16" s="7">
        <v>25</v>
      </c>
      <c r="AO16" s="7"/>
      <c r="AP16" s="7"/>
      <c r="AQ16" s="11">
        <f t="shared" si="1"/>
        <v>73</v>
      </c>
    </row>
    <row r="17" spans="1:46" x14ac:dyDescent="0.15">
      <c r="A17" s="24" t="s">
        <v>35</v>
      </c>
      <c r="B17" s="49">
        <v>6</v>
      </c>
      <c r="C17" s="50"/>
      <c r="D17" s="7">
        <v>1</v>
      </c>
      <c r="E17" s="7">
        <v>2</v>
      </c>
      <c r="F17" s="7">
        <v>5</v>
      </c>
      <c r="G17" s="7"/>
      <c r="H17" s="7">
        <v>1</v>
      </c>
      <c r="I17" s="7">
        <v>1</v>
      </c>
      <c r="J17" s="7"/>
      <c r="K17" s="7"/>
      <c r="L17" s="7"/>
      <c r="M17" s="7"/>
      <c r="N17" s="7">
        <v>1</v>
      </c>
      <c r="O17" s="7"/>
      <c r="P17" s="7">
        <v>1</v>
      </c>
      <c r="Q17" s="7"/>
      <c r="R17" s="7">
        <v>1</v>
      </c>
      <c r="S17" s="7">
        <v>1</v>
      </c>
      <c r="T17" s="7"/>
      <c r="U17" s="49">
        <v>1</v>
      </c>
      <c r="V17" s="51"/>
      <c r="W17" s="7">
        <v>3</v>
      </c>
      <c r="X17" s="7"/>
      <c r="Y17" s="7"/>
      <c r="Z17" s="7">
        <v>3</v>
      </c>
      <c r="AA17" s="7">
        <v>1</v>
      </c>
      <c r="AB17" s="7"/>
      <c r="AC17" s="7"/>
      <c r="AD17" s="7"/>
      <c r="AE17" s="7"/>
      <c r="AF17" s="7"/>
      <c r="AG17" s="7"/>
      <c r="AH17" s="7"/>
      <c r="AI17" s="7">
        <v>1</v>
      </c>
      <c r="AJ17" s="7">
        <v>1</v>
      </c>
      <c r="AK17" s="7">
        <v>1</v>
      </c>
      <c r="AL17" s="7">
        <v>22</v>
      </c>
      <c r="AM17" s="11">
        <f t="shared" si="0"/>
        <v>53</v>
      </c>
      <c r="AN17" s="7">
        <v>27</v>
      </c>
      <c r="AO17" s="7"/>
      <c r="AP17" s="7"/>
      <c r="AQ17" s="11">
        <f t="shared" si="1"/>
        <v>80</v>
      </c>
    </row>
    <row r="18" spans="1:46" x14ac:dyDescent="0.15">
      <c r="A18" s="24" t="s">
        <v>36</v>
      </c>
      <c r="B18" s="49">
        <v>7</v>
      </c>
      <c r="C18" s="50"/>
      <c r="D18" s="7">
        <v>2</v>
      </c>
      <c r="E18" s="7"/>
      <c r="F18" s="7">
        <v>2</v>
      </c>
      <c r="G18" s="7"/>
      <c r="H18" s="7">
        <v>1</v>
      </c>
      <c r="I18" s="7">
        <v>1</v>
      </c>
      <c r="J18" s="7"/>
      <c r="K18" s="7">
        <v>1</v>
      </c>
      <c r="L18" s="7"/>
      <c r="M18" s="7"/>
      <c r="N18" s="7">
        <v>1</v>
      </c>
      <c r="O18" s="7">
        <v>1</v>
      </c>
      <c r="P18" s="7"/>
      <c r="Q18" s="7"/>
      <c r="R18" s="7">
        <v>1</v>
      </c>
      <c r="S18" s="7">
        <v>2</v>
      </c>
      <c r="T18" s="7"/>
      <c r="U18" s="49">
        <v>2</v>
      </c>
      <c r="V18" s="51"/>
      <c r="W18" s="7">
        <v>6</v>
      </c>
      <c r="X18" s="7"/>
      <c r="Y18" s="7">
        <v>1</v>
      </c>
      <c r="Z18" s="7">
        <v>3</v>
      </c>
      <c r="AA18" s="7"/>
      <c r="AB18" s="7"/>
      <c r="AC18" s="7"/>
      <c r="AD18" s="7"/>
      <c r="AE18" s="7">
        <v>1</v>
      </c>
      <c r="AF18" s="7"/>
      <c r="AG18" s="7"/>
      <c r="AH18" s="7"/>
      <c r="AI18" s="7"/>
      <c r="AJ18" s="7"/>
      <c r="AK18" s="7">
        <v>2</v>
      </c>
      <c r="AL18" s="7">
        <v>27</v>
      </c>
      <c r="AM18" s="11">
        <f t="shared" si="0"/>
        <v>61</v>
      </c>
      <c r="AN18" s="7">
        <v>28</v>
      </c>
      <c r="AO18" s="7"/>
      <c r="AP18" s="7"/>
      <c r="AQ18" s="11">
        <f t="shared" si="1"/>
        <v>89</v>
      </c>
    </row>
    <row r="19" spans="1:46" x14ac:dyDescent="0.15">
      <c r="A19" s="25" t="s">
        <v>41</v>
      </c>
      <c r="B19" s="49">
        <v>6</v>
      </c>
      <c r="C19" s="50"/>
      <c r="D19" s="7">
        <v>2</v>
      </c>
      <c r="E19" s="7">
        <v>2</v>
      </c>
      <c r="F19" s="7">
        <v>4</v>
      </c>
      <c r="G19" s="7"/>
      <c r="H19" s="7"/>
      <c r="I19" s="7">
        <v>2</v>
      </c>
      <c r="J19" s="7"/>
      <c r="K19" s="7">
        <v>1</v>
      </c>
      <c r="L19" s="7"/>
      <c r="M19" s="7"/>
      <c r="N19" s="7">
        <v>1</v>
      </c>
      <c r="O19" s="7">
        <v>1</v>
      </c>
      <c r="P19" s="7"/>
      <c r="Q19" s="7"/>
      <c r="R19" s="7">
        <v>1</v>
      </c>
      <c r="S19" s="7"/>
      <c r="T19" s="7">
        <v>1</v>
      </c>
      <c r="U19" s="49">
        <v>1</v>
      </c>
      <c r="V19" s="51"/>
      <c r="W19" s="7">
        <v>7</v>
      </c>
      <c r="X19" s="7"/>
      <c r="Y19" s="7"/>
      <c r="Z19" s="7">
        <v>6</v>
      </c>
      <c r="AA19" s="7"/>
      <c r="AB19" s="7"/>
      <c r="AC19" s="7"/>
      <c r="AD19" s="7"/>
      <c r="AE19" s="7"/>
      <c r="AF19" s="7"/>
      <c r="AG19" s="7"/>
      <c r="AH19" s="7"/>
      <c r="AI19" s="7">
        <v>1</v>
      </c>
      <c r="AJ19" s="7">
        <v>1</v>
      </c>
      <c r="AK19" s="7">
        <v>2</v>
      </c>
      <c r="AL19" s="7">
        <v>40</v>
      </c>
      <c r="AM19" s="11">
        <f t="shared" si="0"/>
        <v>79</v>
      </c>
      <c r="AN19" s="7">
        <v>24</v>
      </c>
      <c r="AO19" s="7"/>
      <c r="AP19" s="7">
        <v>1</v>
      </c>
      <c r="AQ19" s="11">
        <f t="shared" si="1"/>
        <v>104</v>
      </c>
    </row>
    <row r="20" spans="1:46" x14ac:dyDescent="0.15">
      <c r="A20" s="25" t="s">
        <v>42</v>
      </c>
      <c r="B20" s="49">
        <v>13</v>
      </c>
      <c r="C20" s="50"/>
      <c r="D20" s="7">
        <v>1</v>
      </c>
      <c r="E20" s="7">
        <v>3</v>
      </c>
      <c r="F20" s="7">
        <v>8</v>
      </c>
      <c r="G20" s="7"/>
      <c r="H20" s="7"/>
      <c r="I20" s="7">
        <v>2</v>
      </c>
      <c r="J20" s="7"/>
      <c r="K20" s="7">
        <v>1</v>
      </c>
      <c r="L20" s="7"/>
      <c r="M20" s="7"/>
      <c r="N20" s="7"/>
      <c r="O20" s="7">
        <v>1</v>
      </c>
      <c r="P20" s="7">
        <v>1</v>
      </c>
      <c r="Q20" s="7"/>
      <c r="R20" s="7">
        <v>3</v>
      </c>
      <c r="S20" s="7"/>
      <c r="T20" s="7">
        <v>3</v>
      </c>
      <c r="U20" s="49">
        <v>4</v>
      </c>
      <c r="V20" s="51"/>
      <c r="W20" s="7">
        <v>6</v>
      </c>
      <c r="X20" s="7"/>
      <c r="Y20" s="7">
        <v>1</v>
      </c>
      <c r="Z20" s="7">
        <v>9</v>
      </c>
      <c r="AA20" s="7">
        <v>2</v>
      </c>
      <c r="AB20" s="7">
        <v>1</v>
      </c>
      <c r="AC20" s="7"/>
      <c r="AD20" s="7">
        <v>1</v>
      </c>
      <c r="AE20" s="7">
        <v>2</v>
      </c>
      <c r="AF20" s="7">
        <v>1</v>
      </c>
      <c r="AG20" s="7">
        <v>1</v>
      </c>
      <c r="AH20" s="7"/>
      <c r="AI20" s="7">
        <v>1</v>
      </c>
      <c r="AJ20" s="7">
        <v>3</v>
      </c>
      <c r="AK20" s="7">
        <v>5</v>
      </c>
      <c r="AL20" s="7">
        <v>62</v>
      </c>
      <c r="AM20" s="11">
        <f t="shared" si="0"/>
        <v>135</v>
      </c>
      <c r="AN20" s="7">
        <v>44</v>
      </c>
      <c r="AO20" s="7">
        <v>1</v>
      </c>
      <c r="AP20" s="7"/>
      <c r="AQ20" s="11">
        <f t="shared" si="1"/>
        <v>180</v>
      </c>
    </row>
    <row r="21" spans="1:46" x14ac:dyDescent="0.15">
      <c r="A21" s="24" t="s">
        <v>37</v>
      </c>
      <c r="B21" s="49">
        <v>14</v>
      </c>
      <c r="C21" s="50"/>
      <c r="D21" s="7">
        <v>1</v>
      </c>
      <c r="E21" s="7">
        <v>3</v>
      </c>
      <c r="F21" s="7">
        <v>7</v>
      </c>
      <c r="G21" s="7"/>
      <c r="H21" s="7"/>
      <c r="I21" s="7">
        <v>3</v>
      </c>
      <c r="J21" s="7"/>
      <c r="K21" s="7">
        <v>3</v>
      </c>
      <c r="L21" s="7"/>
      <c r="M21" s="7"/>
      <c r="N21" s="7">
        <v>1</v>
      </c>
      <c r="O21" s="7"/>
      <c r="P21" s="7"/>
      <c r="Q21" s="7"/>
      <c r="R21" s="7">
        <v>5</v>
      </c>
      <c r="S21" s="7"/>
      <c r="T21" s="7">
        <v>1</v>
      </c>
      <c r="U21" s="49">
        <v>8</v>
      </c>
      <c r="V21" s="51"/>
      <c r="W21" s="7">
        <v>7</v>
      </c>
      <c r="X21" s="7"/>
      <c r="Y21" s="7">
        <v>1</v>
      </c>
      <c r="Z21" s="7">
        <v>7</v>
      </c>
      <c r="AA21" s="7"/>
      <c r="AB21" s="7"/>
      <c r="AC21" s="7"/>
      <c r="AD21" s="7"/>
      <c r="AE21" s="7"/>
      <c r="AF21" s="7"/>
      <c r="AG21" s="7">
        <v>3</v>
      </c>
      <c r="AH21" s="7"/>
      <c r="AI21" s="7">
        <v>2</v>
      </c>
      <c r="AJ21" s="7">
        <v>2</v>
      </c>
      <c r="AK21" s="7">
        <v>5</v>
      </c>
      <c r="AL21" s="7">
        <v>60</v>
      </c>
      <c r="AM21" s="11">
        <f t="shared" si="0"/>
        <v>133</v>
      </c>
      <c r="AN21" s="7">
        <v>23</v>
      </c>
      <c r="AO21" s="7"/>
      <c r="AP21" s="7">
        <v>1</v>
      </c>
      <c r="AQ21" s="11">
        <f t="shared" si="1"/>
        <v>157</v>
      </c>
    </row>
    <row r="22" spans="1:46" x14ac:dyDescent="0.15">
      <c r="A22" s="24" t="s">
        <v>38</v>
      </c>
      <c r="B22" s="49">
        <v>19</v>
      </c>
      <c r="C22" s="50"/>
      <c r="D22" s="7">
        <v>1</v>
      </c>
      <c r="E22" s="7">
        <v>1</v>
      </c>
      <c r="F22" s="7">
        <v>5</v>
      </c>
      <c r="G22" s="7"/>
      <c r="H22" s="7"/>
      <c r="I22" s="7">
        <v>3</v>
      </c>
      <c r="J22" s="7">
        <v>1</v>
      </c>
      <c r="K22" s="7">
        <v>1</v>
      </c>
      <c r="L22" s="7"/>
      <c r="M22" s="7"/>
      <c r="N22" s="7">
        <v>4</v>
      </c>
      <c r="O22" s="7"/>
      <c r="P22" s="7">
        <v>1</v>
      </c>
      <c r="Q22" s="7"/>
      <c r="R22" s="7">
        <v>10</v>
      </c>
      <c r="S22" s="7"/>
      <c r="T22" s="7">
        <v>4</v>
      </c>
      <c r="U22" s="49">
        <v>3</v>
      </c>
      <c r="V22" s="51"/>
      <c r="W22" s="7">
        <v>9</v>
      </c>
      <c r="X22" s="7"/>
      <c r="Y22" s="7">
        <v>3</v>
      </c>
      <c r="Z22" s="7">
        <v>7</v>
      </c>
      <c r="AA22" s="7">
        <v>2</v>
      </c>
      <c r="AB22" s="7">
        <v>3</v>
      </c>
      <c r="AC22" s="7"/>
      <c r="AD22" s="7"/>
      <c r="AE22" s="7">
        <v>2</v>
      </c>
      <c r="AF22" s="7">
        <v>3</v>
      </c>
      <c r="AG22" s="7">
        <v>2</v>
      </c>
      <c r="AH22" s="7"/>
      <c r="AI22" s="7">
        <v>4</v>
      </c>
      <c r="AJ22" s="7">
        <v>4</v>
      </c>
      <c r="AK22" s="7">
        <v>3</v>
      </c>
      <c r="AL22" s="7">
        <v>56</v>
      </c>
      <c r="AM22" s="11">
        <f t="shared" si="0"/>
        <v>151</v>
      </c>
      <c r="AN22" s="7">
        <v>31</v>
      </c>
      <c r="AO22" s="7"/>
      <c r="AP22" s="7"/>
      <c r="AQ22" s="11">
        <f t="shared" si="1"/>
        <v>182</v>
      </c>
    </row>
    <row r="23" spans="1:46" x14ac:dyDescent="0.15">
      <c r="A23" s="24" t="s">
        <v>39</v>
      </c>
      <c r="B23" s="49">
        <v>25</v>
      </c>
      <c r="C23" s="50"/>
      <c r="D23" s="7"/>
      <c r="E23" s="7">
        <v>7</v>
      </c>
      <c r="F23" s="7">
        <v>21</v>
      </c>
      <c r="G23" s="7"/>
      <c r="H23" s="7"/>
      <c r="I23" s="7">
        <v>17</v>
      </c>
      <c r="J23" s="7">
        <v>4</v>
      </c>
      <c r="K23" s="7">
        <v>5</v>
      </c>
      <c r="L23" s="7">
        <v>1</v>
      </c>
      <c r="M23" s="7">
        <v>2</v>
      </c>
      <c r="N23" s="7">
        <v>6</v>
      </c>
      <c r="O23" s="7">
        <v>3</v>
      </c>
      <c r="P23" s="7">
        <v>1</v>
      </c>
      <c r="Q23" s="7"/>
      <c r="R23" s="7">
        <v>17</v>
      </c>
      <c r="S23" s="7"/>
      <c r="T23" s="7">
        <v>3</v>
      </c>
      <c r="U23" s="49">
        <v>25</v>
      </c>
      <c r="V23" s="51"/>
      <c r="W23" s="7">
        <v>21</v>
      </c>
      <c r="X23" s="7"/>
      <c r="Y23" s="7">
        <v>5</v>
      </c>
      <c r="Z23" s="7">
        <v>23</v>
      </c>
      <c r="AA23" s="7">
        <v>2</v>
      </c>
      <c r="AB23" s="7">
        <v>2</v>
      </c>
      <c r="AC23" s="7">
        <v>1</v>
      </c>
      <c r="AD23" s="7">
        <v>1</v>
      </c>
      <c r="AE23" s="7">
        <v>5</v>
      </c>
      <c r="AF23" s="7">
        <v>2</v>
      </c>
      <c r="AG23" s="7">
        <v>14</v>
      </c>
      <c r="AH23" s="7"/>
      <c r="AI23" s="7">
        <v>20</v>
      </c>
      <c r="AJ23" s="7">
        <v>10</v>
      </c>
      <c r="AK23" s="7">
        <v>13</v>
      </c>
      <c r="AL23" s="7">
        <v>125</v>
      </c>
      <c r="AM23" s="11">
        <f t="shared" si="0"/>
        <v>381</v>
      </c>
      <c r="AN23" s="7">
        <v>36</v>
      </c>
      <c r="AO23" s="7">
        <v>1</v>
      </c>
      <c r="AP23" s="7"/>
      <c r="AQ23" s="11">
        <f t="shared" si="1"/>
        <v>418</v>
      </c>
    </row>
    <row r="24" spans="1:46" x14ac:dyDescent="0.15">
      <c r="A24" s="24" t="s">
        <v>24</v>
      </c>
      <c r="B24" s="49"/>
      <c r="C24" s="50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49"/>
      <c r="V24" s="51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>
        <v>7</v>
      </c>
      <c r="AM24" s="11">
        <f t="shared" si="0"/>
        <v>7</v>
      </c>
      <c r="AN24" s="7">
        <v>3</v>
      </c>
      <c r="AO24" s="7"/>
      <c r="AP24" s="7"/>
      <c r="AQ24" s="11">
        <f t="shared" si="1"/>
        <v>10</v>
      </c>
    </row>
    <row r="25" spans="1:46" s="10" customFormat="1" x14ac:dyDescent="0.15">
      <c r="A25" s="37" t="s">
        <v>66</v>
      </c>
      <c r="B25" s="111">
        <f>SUM(B7:C24)</f>
        <v>100</v>
      </c>
      <c r="C25" s="112"/>
      <c r="D25" s="31">
        <f t="shared" ref="D25:T25" si="2">SUM(D7:D24)</f>
        <v>9</v>
      </c>
      <c r="E25" s="31">
        <f t="shared" si="2"/>
        <v>18</v>
      </c>
      <c r="F25" s="31">
        <f t="shared" si="2"/>
        <v>59</v>
      </c>
      <c r="G25" s="31">
        <f t="shared" si="2"/>
        <v>6</v>
      </c>
      <c r="H25" s="31">
        <f t="shared" si="2"/>
        <v>3</v>
      </c>
      <c r="I25" s="31">
        <f t="shared" si="2"/>
        <v>34</v>
      </c>
      <c r="J25" s="31">
        <f t="shared" si="2"/>
        <v>5</v>
      </c>
      <c r="K25" s="31">
        <f t="shared" si="2"/>
        <v>15</v>
      </c>
      <c r="L25" s="31">
        <f t="shared" si="2"/>
        <v>3</v>
      </c>
      <c r="M25" s="31">
        <f t="shared" si="2"/>
        <v>4</v>
      </c>
      <c r="N25" s="31">
        <f t="shared" si="2"/>
        <v>17</v>
      </c>
      <c r="O25" s="31">
        <f t="shared" si="2"/>
        <v>8</v>
      </c>
      <c r="P25" s="31">
        <f t="shared" si="2"/>
        <v>5</v>
      </c>
      <c r="Q25" s="31">
        <f t="shared" si="2"/>
        <v>0</v>
      </c>
      <c r="R25" s="31">
        <f t="shared" si="2"/>
        <v>40</v>
      </c>
      <c r="S25" s="31">
        <f t="shared" si="2"/>
        <v>5</v>
      </c>
      <c r="T25" s="31">
        <f t="shared" si="2"/>
        <v>12</v>
      </c>
      <c r="U25" s="111">
        <f>SUM(U7:V24)</f>
        <v>45</v>
      </c>
      <c r="V25" s="112"/>
      <c r="W25" s="32">
        <f t="shared" ref="W25:AL25" si="3">SUM(W7:W24)</f>
        <v>71</v>
      </c>
      <c r="X25" s="32">
        <f t="shared" si="3"/>
        <v>0</v>
      </c>
      <c r="Y25" s="32">
        <f t="shared" si="3"/>
        <v>13</v>
      </c>
      <c r="Z25" s="32">
        <f t="shared" si="3"/>
        <v>64</v>
      </c>
      <c r="AA25" s="32">
        <f t="shared" si="3"/>
        <v>9</v>
      </c>
      <c r="AB25" s="32">
        <f t="shared" si="3"/>
        <v>6</v>
      </c>
      <c r="AC25" s="32">
        <f t="shared" si="3"/>
        <v>2</v>
      </c>
      <c r="AD25" s="31">
        <f t="shared" si="3"/>
        <v>3</v>
      </c>
      <c r="AE25" s="31">
        <f t="shared" si="3"/>
        <v>11</v>
      </c>
      <c r="AF25" s="32">
        <f t="shared" si="3"/>
        <v>6</v>
      </c>
      <c r="AG25" s="32">
        <f t="shared" si="3"/>
        <v>21</v>
      </c>
      <c r="AH25" s="32">
        <f t="shared" si="3"/>
        <v>0</v>
      </c>
      <c r="AI25" s="32">
        <f t="shared" si="3"/>
        <v>29</v>
      </c>
      <c r="AJ25" s="32">
        <f t="shared" si="3"/>
        <v>22</v>
      </c>
      <c r="AK25" s="32">
        <f t="shared" si="3"/>
        <v>33</v>
      </c>
      <c r="AL25" s="32">
        <f t="shared" si="3"/>
        <v>468</v>
      </c>
      <c r="AM25" s="33">
        <f t="shared" si="0"/>
        <v>1146</v>
      </c>
      <c r="AN25" s="32">
        <f>SUM(AN7:AN24)</f>
        <v>304</v>
      </c>
      <c r="AO25" s="32">
        <f>SUM(AO7:AO24)</f>
        <v>4</v>
      </c>
      <c r="AP25" s="32">
        <f>SUM(AP7:AP24)</f>
        <v>2</v>
      </c>
      <c r="AQ25" s="34">
        <f>SUM(AM25:AP25)</f>
        <v>1456</v>
      </c>
      <c r="AS25" s="35"/>
      <c r="AT25" s="35"/>
    </row>
    <row r="26" spans="1:46" s="8" customFormat="1" x14ac:dyDescent="0.15">
      <c r="A26" s="38"/>
      <c r="B26" s="92">
        <f>SUM(B25:F25)</f>
        <v>186</v>
      </c>
      <c r="C26" s="93"/>
      <c r="D26" s="93"/>
      <c r="E26" s="93"/>
      <c r="F26" s="94"/>
      <c r="G26" s="92">
        <f>SUM(G25:K25)</f>
        <v>63</v>
      </c>
      <c r="H26" s="93"/>
      <c r="I26" s="93"/>
      <c r="J26" s="93"/>
      <c r="K26" s="94"/>
      <c r="L26" s="92">
        <f>SUM(L25:N25)</f>
        <v>24</v>
      </c>
      <c r="M26" s="93"/>
      <c r="N26" s="94"/>
      <c r="O26" s="92">
        <f>SUM(O25:T25)</f>
        <v>70</v>
      </c>
      <c r="P26" s="93"/>
      <c r="Q26" s="93"/>
      <c r="R26" s="93"/>
      <c r="S26" s="93"/>
      <c r="T26" s="94"/>
      <c r="U26" s="92">
        <f>SUM(U25:Z25)</f>
        <v>193</v>
      </c>
      <c r="V26" s="93"/>
      <c r="W26" s="93"/>
      <c r="X26" s="93"/>
      <c r="Y26" s="93"/>
      <c r="Z26" s="94"/>
      <c r="AA26" s="92">
        <f>SUM(AA25:AC25)</f>
        <v>17</v>
      </c>
      <c r="AB26" s="93"/>
      <c r="AC26" s="94"/>
      <c r="AD26" s="92">
        <f>SUM(AD25:AJ25)</f>
        <v>92</v>
      </c>
      <c r="AE26" s="93"/>
      <c r="AF26" s="93"/>
      <c r="AG26" s="93"/>
      <c r="AH26" s="93"/>
      <c r="AI26" s="93"/>
      <c r="AJ26" s="94"/>
      <c r="AK26" s="92">
        <f>SUM(AK25:AL25)</f>
        <v>501</v>
      </c>
      <c r="AL26" s="94"/>
      <c r="AM26" s="21">
        <f>+AM25</f>
        <v>1146</v>
      </c>
      <c r="AN26" s="102">
        <f>SUM(AN25:AP25)</f>
        <v>310</v>
      </c>
      <c r="AO26" s="103"/>
      <c r="AP26" s="104"/>
      <c r="AQ26" s="26">
        <f>+AM26+AN26</f>
        <v>1456</v>
      </c>
      <c r="AS26" s="9"/>
    </row>
    <row r="27" spans="1:46" x14ac:dyDescent="0.15">
      <c r="A27" s="38"/>
      <c r="B27" s="95">
        <f>+B26/AM25*100</f>
        <v>16.230366492146597</v>
      </c>
      <c r="C27" s="96"/>
      <c r="D27" s="96"/>
      <c r="E27" s="96"/>
      <c r="F27" s="97"/>
      <c r="G27" s="89">
        <f>+G26/AM25*100</f>
        <v>5.4973821989528799</v>
      </c>
      <c r="H27" s="90"/>
      <c r="I27" s="90"/>
      <c r="J27" s="90"/>
      <c r="K27" s="91"/>
      <c r="L27" s="89">
        <f>+L26/AM25*100</f>
        <v>2.0942408376963351</v>
      </c>
      <c r="M27" s="90"/>
      <c r="N27" s="90"/>
      <c r="O27" s="89">
        <f>+O26/AM25*100</f>
        <v>6.1082024432809776</v>
      </c>
      <c r="P27" s="90"/>
      <c r="Q27" s="90"/>
      <c r="R27" s="90"/>
      <c r="S27" s="90"/>
      <c r="T27" s="91"/>
      <c r="U27" s="89">
        <f>+U26/AM25*100</f>
        <v>16.841186736474693</v>
      </c>
      <c r="V27" s="90"/>
      <c r="W27" s="90"/>
      <c r="X27" s="90"/>
      <c r="Y27" s="90"/>
      <c r="Z27" s="91"/>
      <c r="AA27" s="86">
        <f>+AA26/AM25*100</f>
        <v>1.4834205933682374</v>
      </c>
      <c r="AB27" s="87"/>
      <c r="AC27" s="88"/>
      <c r="AD27" s="86">
        <f>+AD26/AM25*100</f>
        <v>8.0279232111692842</v>
      </c>
      <c r="AE27" s="87"/>
      <c r="AF27" s="87"/>
      <c r="AG27" s="87"/>
      <c r="AH27" s="87"/>
      <c r="AI27" s="87"/>
      <c r="AJ27" s="88"/>
      <c r="AK27" s="86">
        <f>+AK26/AM25*100</f>
        <v>43.717277486910994</v>
      </c>
      <c r="AL27" s="88"/>
      <c r="AM27" s="98" t="s">
        <v>59</v>
      </c>
      <c r="AN27" s="105">
        <f>+AN26/AQ25*100</f>
        <v>21.291208791208792</v>
      </c>
      <c r="AO27" s="106"/>
      <c r="AP27" s="107"/>
      <c r="AQ27" s="100" t="s">
        <v>59</v>
      </c>
    </row>
    <row r="28" spans="1:46" x14ac:dyDescent="0.15">
      <c r="A28" s="39"/>
      <c r="B28" s="113">
        <f>SUM(B26:Z26)</f>
        <v>536</v>
      </c>
      <c r="C28" s="114"/>
      <c r="D28" s="114"/>
      <c r="E28" s="114"/>
      <c r="F28" s="114"/>
      <c r="G28" s="114"/>
      <c r="H28" s="114"/>
      <c r="I28" s="114"/>
      <c r="J28" s="114"/>
      <c r="K28" s="114"/>
      <c r="L28" s="114"/>
      <c r="M28" s="114"/>
      <c r="N28" s="114"/>
      <c r="O28" s="115">
        <f>+B27+G27+L27+O27+U27</f>
        <v>46.771378708551481</v>
      </c>
      <c r="P28" s="115"/>
      <c r="Q28" s="115"/>
      <c r="R28" s="115"/>
      <c r="S28" s="115"/>
      <c r="T28" s="115"/>
      <c r="U28" s="115"/>
      <c r="V28" s="115"/>
      <c r="W28" s="115"/>
      <c r="X28" s="115"/>
      <c r="Y28" s="115"/>
      <c r="Z28" s="116"/>
      <c r="AA28" s="89"/>
      <c r="AB28" s="90"/>
      <c r="AC28" s="91"/>
      <c r="AD28" s="89"/>
      <c r="AE28" s="90"/>
      <c r="AF28" s="90"/>
      <c r="AG28" s="90"/>
      <c r="AH28" s="90"/>
      <c r="AI28" s="90"/>
      <c r="AJ28" s="91"/>
      <c r="AK28" s="89"/>
      <c r="AL28" s="91"/>
      <c r="AM28" s="99"/>
      <c r="AN28" s="108"/>
      <c r="AO28" s="109"/>
      <c r="AP28" s="110"/>
      <c r="AQ28" s="101"/>
    </row>
    <row r="29" spans="1:46" x14ac:dyDescent="0.15">
      <c r="A29" s="19" t="s">
        <v>48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5"/>
      <c r="AB29" s="15"/>
      <c r="AC29" s="15"/>
      <c r="AD29" s="15"/>
      <c r="AE29" s="15"/>
      <c r="AF29" s="15"/>
      <c r="AG29" s="15"/>
      <c r="AH29" s="15"/>
      <c r="AI29" s="15"/>
      <c r="AJ29" s="15"/>
      <c r="AK29" s="15"/>
      <c r="AL29" s="15"/>
      <c r="AM29" s="16"/>
      <c r="AN29" s="17"/>
      <c r="AO29" s="17"/>
      <c r="AP29" s="17"/>
      <c r="AQ29" s="18"/>
    </row>
    <row r="30" spans="1:46" x14ac:dyDescent="0.15">
      <c r="A30" s="20" t="s">
        <v>57</v>
      </c>
      <c r="B30" s="3"/>
      <c r="C30" s="3"/>
      <c r="D30" s="3"/>
      <c r="E30" s="3"/>
      <c r="F30" s="3"/>
      <c r="G30" s="3"/>
      <c r="H30" s="3"/>
      <c r="I30" s="3"/>
    </row>
    <row r="31" spans="1:46" x14ac:dyDescent="0.15">
      <c r="A31" s="22" t="s">
        <v>47</v>
      </c>
      <c r="B31" s="23"/>
      <c r="C31" s="23"/>
      <c r="D31" s="23"/>
    </row>
  </sheetData>
  <mergeCells count="80">
    <mergeCell ref="AM27:AM28"/>
    <mergeCell ref="AQ27:AQ28"/>
    <mergeCell ref="AN26:AP26"/>
    <mergeCell ref="AN27:AP28"/>
    <mergeCell ref="B25:C25"/>
    <mergeCell ref="U25:V25"/>
    <mergeCell ref="U26:Z26"/>
    <mergeCell ref="AK27:AL28"/>
    <mergeCell ref="B28:N28"/>
    <mergeCell ref="O28:Z28"/>
    <mergeCell ref="AA26:AC26"/>
    <mergeCell ref="AD26:AJ26"/>
    <mergeCell ref="AK26:AL26"/>
    <mergeCell ref="L27:N27"/>
    <mergeCell ref="O27:T27"/>
    <mergeCell ref="U27:Z27"/>
    <mergeCell ref="B24:C24"/>
    <mergeCell ref="U24:V24"/>
    <mergeCell ref="AA27:AC28"/>
    <mergeCell ref="AD27:AJ28"/>
    <mergeCell ref="B26:F26"/>
    <mergeCell ref="G26:K26"/>
    <mergeCell ref="L26:N26"/>
    <mergeCell ref="O26:T26"/>
    <mergeCell ref="B27:F27"/>
    <mergeCell ref="G27:K27"/>
    <mergeCell ref="B21:C21"/>
    <mergeCell ref="U21:V21"/>
    <mergeCell ref="B22:C22"/>
    <mergeCell ref="U22:V22"/>
    <mergeCell ref="B23:C23"/>
    <mergeCell ref="U23:V23"/>
    <mergeCell ref="B18:C18"/>
    <mergeCell ref="U18:V18"/>
    <mergeCell ref="B19:C19"/>
    <mergeCell ref="U19:V19"/>
    <mergeCell ref="B20:C20"/>
    <mergeCell ref="U20:V20"/>
    <mergeCell ref="B15:C15"/>
    <mergeCell ref="U15:V15"/>
    <mergeCell ref="B16:C16"/>
    <mergeCell ref="U16:V16"/>
    <mergeCell ref="B17:C17"/>
    <mergeCell ref="U17:V17"/>
    <mergeCell ref="U12:V12"/>
    <mergeCell ref="B13:C13"/>
    <mergeCell ref="U13:V13"/>
    <mergeCell ref="B14:C14"/>
    <mergeCell ref="U14:V14"/>
    <mergeCell ref="AN3:AP5"/>
    <mergeCell ref="AQ3:AQ6"/>
    <mergeCell ref="B4:F4"/>
    <mergeCell ref="G4:K5"/>
    <mergeCell ref="L4:N5"/>
    <mergeCell ref="O4:T5"/>
    <mergeCell ref="U4:Z4"/>
    <mergeCell ref="AA4:AC5"/>
    <mergeCell ref="AD4:AJ5"/>
    <mergeCell ref="AM3:AM6"/>
    <mergeCell ref="AK3:AL5"/>
    <mergeCell ref="B6:C6"/>
    <mergeCell ref="U6:V6"/>
    <mergeCell ref="B5:F5"/>
    <mergeCell ref="U5:Z5"/>
    <mergeCell ref="A25:A28"/>
    <mergeCell ref="A3:A6"/>
    <mergeCell ref="B3:Z3"/>
    <mergeCell ref="AA3:AC3"/>
    <mergeCell ref="AD3:AJ3"/>
    <mergeCell ref="B7:C7"/>
    <mergeCell ref="U7:V7"/>
    <mergeCell ref="B8:C8"/>
    <mergeCell ref="U8:V8"/>
    <mergeCell ref="B9:C9"/>
    <mergeCell ref="U9:V9"/>
    <mergeCell ref="B10:C10"/>
    <mergeCell ref="U10:V10"/>
    <mergeCell ref="B11:C11"/>
    <mergeCell ref="U11:V11"/>
    <mergeCell ref="B12:C12"/>
  </mergeCells>
  <phoneticPr fontId="4"/>
  <conditionalFormatting sqref="B7:AL24 AN7:AP24">
    <cfRule type="cellIs" dxfId="1" priority="1" operator="equal">
      <formula>0</formula>
    </cfRule>
    <cfRule type="cellIs" dxfId="0" priority="2" operator="equal">
      <formula>0</formula>
    </cfRule>
  </conditionalFormatting>
  <pageMargins left="0.78700000000000003" right="0.78700000000000003" top="0.4" bottom="0.28000000000000003" header="0.31" footer="0.24"/>
  <pageSetup paperSize="9" scale="6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附属資料1-1-19</vt:lpstr>
      <vt:lpstr>'附属資料1-1-19'!Print_Area</vt:lpstr>
    </vt:vector>
  </TitlesOfParts>
  <Company>ぎょうせい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GYOSEI CORPORATION</dc:creator>
  <cp:lastModifiedBy>寺田 奈緒美</cp:lastModifiedBy>
  <cp:lastPrinted>2018-09-13T06:04:27Z</cp:lastPrinted>
  <dcterms:created xsi:type="dcterms:W3CDTF">2000-12-12T10:04:33Z</dcterms:created>
  <dcterms:modified xsi:type="dcterms:W3CDTF">2019-02-07T10:22:04Z</dcterms:modified>
</cp:coreProperties>
</file>