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7290"/>
  </bookViews>
  <sheets>
    <sheet name="附属資料4-2" sheetId="5" r:id="rId1"/>
  </sheets>
  <definedNames>
    <definedName name="_xlnm.Print_Area" localSheetId="0">'附属資料4-2'!$A$1:$O$58</definedName>
  </definedNames>
  <calcPr calcId="152511"/>
</workbook>
</file>

<file path=xl/calcChain.xml><?xml version="1.0" encoding="utf-8"?>
<calcChain xmlns="http://schemas.openxmlformats.org/spreadsheetml/2006/main">
  <c r="E28" i="5" l="1"/>
  <c r="E29" i="5"/>
  <c r="E30" i="5"/>
  <c r="E31" i="5"/>
  <c r="E32" i="5"/>
  <c r="M54" i="5" l="1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K54" i="5" l="1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L10" i="5" s="1"/>
  <c r="E9" i="5"/>
  <c r="E8" i="5"/>
  <c r="D55" i="5" l="1"/>
  <c r="K55" i="5" l="1"/>
  <c r="G55" i="5"/>
  <c r="J55" i="5"/>
  <c r="I55" i="5"/>
  <c r="H55" i="5"/>
  <c r="L12" i="5" l="1"/>
  <c r="N12" i="5" s="1"/>
  <c r="L20" i="5"/>
  <c r="N20" i="5" s="1"/>
  <c r="L28" i="5"/>
  <c r="N28" i="5" s="1"/>
  <c r="L36" i="5"/>
  <c r="N36" i="5" s="1"/>
  <c r="L44" i="5"/>
  <c r="N44" i="5" s="1"/>
  <c r="L33" i="5"/>
  <c r="N33" i="5" s="1"/>
  <c r="L42" i="5"/>
  <c r="N42" i="5" s="1"/>
  <c r="L41" i="5"/>
  <c r="N41" i="5" s="1"/>
  <c r="L38" i="5"/>
  <c r="N38" i="5" s="1"/>
  <c r="L50" i="5"/>
  <c r="N50" i="5" s="1"/>
  <c r="L8" i="5"/>
  <c r="N8" i="5" s="1"/>
  <c r="L54" i="5"/>
  <c r="N54" i="5" s="1"/>
  <c r="L21" i="5"/>
  <c r="N21" i="5" s="1"/>
  <c r="L45" i="5"/>
  <c r="N45" i="5" s="1"/>
  <c r="L53" i="5"/>
  <c r="N53" i="5" s="1"/>
  <c r="L18" i="5"/>
  <c r="N18" i="5" s="1"/>
  <c r="L34" i="5"/>
  <c r="N34" i="5" s="1"/>
  <c r="L11" i="5"/>
  <c r="N11" i="5" s="1"/>
  <c r="L35" i="5"/>
  <c r="N35" i="5" s="1"/>
  <c r="L16" i="5"/>
  <c r="N16" i="5" s="1"/>
  <c r="L24" i="5"/>
  <c r="N24" i="5" s="1"/>
  <c r="L32" i="5"/>
  <c r="N32" i="5" s="1"/>
  <c r="L40" i="5"/>
  <c r="N40" i="5" s="1"/>
  <c r="L48" i="5"/>
  <c r="N48" i="5" s="1"/>
  <c r="L26" i="5"/>
  <c r="N26" i="5" s="1"/>
  <c r="L25" i="5"/>
  <c r="N25" i="5" s="1"/>
  <c r="L19" i="5"/>
  <c r="N19" i="5" s="1"/>
  <c r="L47" i="5"/>
  <c r="N47" i="5" s="1"/>
  <c r="E55" i="5"/>
  <c r="L55" i="5" s="1"/>
  <c r="N55" i="5" s="1"/>
  <c r="L27" i="5"/>
  <c r="N27" i="5" s="1"/>
  <c r="L31" i="5"/>
  <c r="N31" i="5" s="1"/>
  <c r="L43" i="5"/>
  <c r="N43" i="5" s="1"/>
  <c r="L51" i="5"/>
  <c r="N51" i="5" s="1"/>
  <c r="L23" i="5"/>
  <c r="N23" i="5" s="1"/>
  <c r="L22" i="5"/>
  <c r="N22" i="5" s="1"/>
  <c r="L14" i="5"/>
  <c r="N14" i="5" s="1"/>
  <c r="L52" i="5"/>
  <c r="N52" i="5" s="1"/>
  <c r="L13" i="5"/>
  <c r="N13" i="5" s="1"/>
  <c r="L37" i="5"/>
  <c r="N37" i="5" s="1"/>
  <c r="L49" i="5"/>
  <c r="N49" i="5" s="1"/>
  <c r="N10" i="5"/>
  <c r="L30" i="5"/>
  <c r="N30" i="5" s="1"/>
  <c r="L9" i="5"/>
  <c r="N9" i="5" s="1"/>
  <c r="L15" i="5"/>
  <c r="N15" i="5" s="1"/>
  <c r="L39" i="5"/>
  <c r="N39" i="5" s="1"/>
  <c r="L17" i="5"/>
  <c r="N17" i="5" s="1"/>
  <c r="L46" i="5"/>
  <c r="N46" i="5" s="1"/>
  <c r="L29" i="5"/>
  <c r="N29" i="5" s="1"/>
  <c r="F55" i="5" l="1"/>
  <c r="M55" i="5" s="1"/>
</calcChain>
</file>

<file path=xl/sharedStrings.xml><?xml version="1.0" encoding="utf-8"?>
<sst xmlns="http://schemas.openxmlformats.org/spreadsheetml/2006/main" count="75" uniqueCount="75">
  <si>
    <t>都道府県名</t>
    <rPh sb="0" eb="4">
      <t>トドウフケン</t>
    </rPh>
    <rPh sb="4" eb="5">
      <t>メイ</t>
    </rPh>
    <phoneticPr fontId="2"/>
  </si>
  <si>
    <t>全棟数</t>
    <rPh sb="0" eb="1">
      <t>ゼン</t>
    </rPh>
    <rPh sb="1" eb="2">
      <t>ムネ</t>
    </rPh>
    <rPh sb="2" eb="3">
      <t>スウ</t>
    </rPh>
    <phoneticPr fontId="2"/>
  </si>
  <si>
    <t>合計</t>
    <rPh sb="0" eb="2">
      <t>ゴウケイ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</si>
  <si>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</si>
  <si>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</si>
  <si>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</si>
  <si>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</si>
  <si>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E/A</t>
    <phoneticPr fontId="2"/>
  </si>
  <si>
    <t>S57年以降
建築の棟数</t>
    <rPh sb="3" eb="4">
      <t>ネン</t>
    </rPh>
    <rPh sb="4" eb="6">
      <t>イコウ</t>
    </rPh>
    <rPh sb="7" eb="9">
      <t>ケンチク</t>
    </rPh>
    <rPh sb="10" eb="11">
      <t>ムネ</t>
    </rPh>
    <rPh sb="11" eb="12">
      <t>スウ</t>
    </rPh>
    <phoneticPr fontId="2"/>
  </si>
  <si>
    <t>改修の必要がない棟数
※１</t>
    <rPh sb="0" eb="2">
      <t>カイシュウ</t>
    </rPh>
    <rPh sb="3" eb="5">
      <t>ヒツヨウ</t>
    </rPh>
    <rPh sb="8" eb="9">
      <t>ムネ</t>
    </rPh>
    <rPh sb="9" eb="10">
      <t>スウ</t>
    </rPh>
    <phoneticPr fontId="2"/>
  </si>
  <si>
    <t>未改修の棟数
※２</t>
    <rPh sb="0" eb="3">
      <t>ミカイシュウ</t>
    </rPh>
    <rPh sb="4" eb="5">
      <t>ムネ</t>
    </rPh>
    <rPh sb="5" eb="6">
      <t>スウ</t>
    </rPh>
    <phoneticPr fontId="2"/>
  </si>
  <si>
    <t>※2</t>
    <phoneticPr fontId="2"/>
  </si>
  <si>
    <t>※1</t>
    <phoneticPr fontId="2"/>
  </si>
  <si>
    <t>S56年以前
建築の棟数</t>
    <rPh sb="3" eb="4">
      <t>ネン</t>
    </rPh>
    <rPh sb="4" eb="6">
      <t>イゼン</t>
    </rPh>
    <rPh sb="7" eb="9">
      <t>ケンチク</t>
    </rPh>
    <rPh sb="10" eb="11">
      <t>ムネ</t>
    </rPh>
    <rPh sb="11" eb="12">
      <t>スウ</t>
    </rPh>
    <phoneticPr fontId="2"/>
  </si>
  <si>
    <t>X</t>
    <phoneticPr fontId="2"/>
  </si>
  <si>
    <t>Y</t>
    <phoneticPr fontId="2"/>
  </si>
  <si>
    <t>Y/X</t>
    <phoneticPr fontId="2"/>
  </si>
  <si>
    <t>B+C+D=E</t>
    <phoneticPr fontId="2"/>
  </si>
  <si>
    <t>耐震診断実施棟数</t>
    <phoneticPr fontId="2"/>
  </si>
  <si>
    <t>改修済棟数</t>
    <rPh sb="0" eb="2">
      <t>カイシュウ</t>
    </rPh>
    <rPh sb="2" eb="3">
      <t>ズ</t>
    </rPh>
    <rPh sb="3" eb="4">
      <t>ムネ</t>
    </rPh>
    <rPh sb="4" eb="5">
      <t>スウ</t>
    </rPh>
    <phoneticPr fontId="2"/>
  </si>
  <si>
    <t>耐震診断未実施棟数</t>
    <phoneticPr fontId="2"/>
  </si>
  <si>
    <t>耐震済の棟数</t>
    <rPh sb="0" eb="2">
      <t>タイシン</t>
    </rPh>
    <rPh sb="2" eb="3">
      <t>ズ</t>
    </rPh>
    <rPh sb="4" eb="5">
      <t>ムネ</t>
    </rPh>
    <rPh sb="5" eb="6">
      <t>スウ</t>
    </rPh>
    <phoneticPr fontId="2"/>
  </si>
  <si>
    <t>耐震診断実施率</t>
    <rPh sb="0" eb="2">
      <t>タイシン</t>
    </rPh>
    <rPh sb="2" eb="4">
      <t>シンダン</t>
    </rPh>
    <rPh sb="4" eb="6">
      <t>ジッシ</t>
    </rPh>
    <rPh sb="6" eb="7">
      <t>リツ</t>
    </rPh>
    <phoneticPr fontId="2"/>
  </si>
  <si>
    <t>耐震率</t>
    <rPh sb="0" eb="2">
      <t>タイシン</t>
    </rPh>
    <rPh sb="2" eb="3">
      <t>リツ</t>
    </rPh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</si>
  <si>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</si>
  <si>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</si>
  <si>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</si>
  <si>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</si>
  <si>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</si>
  <si>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</si>
  <si>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</si>
  <si>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</si>
  <si>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</si>
  <si>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</si>
  <si>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</si>
  <si>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</si>
  <si>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</si>
  <si>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</si>
  <si>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</si>
  <si>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</si>
  <si>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</si>
  <si>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</si>
  <si>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</si>
  <si>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</si>
  <si>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</si>
  <si>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</si>
  <si>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</si>
  <si>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</si>
  <si>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</si>
  <si>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</si>
  <si>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</si>
  <si>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</si>
  <si>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</si>
  <si>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</si>
  <si>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</si>
  <si>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</si>
  <si>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</si>
  <si>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</si>
  <si>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</si>
  <si>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</si>
  <si>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</si>
  <si>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</si>
  <si>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</si>
  <si>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</si>
  <si>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</si>
  <si>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</si>
  <si>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</si>
  <si>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</si>
  <si>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</si>
  <si>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</si>
  <si>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福岡県</t>
    <phoneticPr fontId="2"/>
  </si>
  <si>
    <r>
      <t>（平成29年度末</t>
    </r>
    <r>
      <rPr>
        <sz val="11"/>
        <rFont val="ＭＳ Ｐゴシック"/>
        <family val="3"/>
        <charset val="128"/>
      </rPr>
      <t>）</t>
    </r>
    <rPh sb="1" eb="3">
      <t>ヘイセイ</t>
    </rPh>
    <rPh sb="5" eb="8">
      <t>ネンドマツ</t>
    </rPh>
    <phoneticPr fontId="2"/>
  </si>
  <si>
    <t>昭和56年5月31日以前の建築確認を得て建築された建築物のうち、耐震診断の結果「耐震性能を有する」と診断された建築物</t>
    <rPh sb="0" eb="2">
      <t>ショウワ</t>
    </rPh>
    <rPh sb="4" eb="5">
      <t>ネン</t>
    </rPh>
    <rPh sb="6" eb="7">
      <t>ガツ</t>
    </rPh>
    <rPh sb="9" eb="10">
      <t>ニチ</t>
    </rPh>
    <rPh sb="10" eb="12">
      <t>イゼン</t>
    </rPh>
    <rPh sb="13" eb="15">
      <t>ケンチク</t>
    </rPh>
    <rPh sb="15" eb="17">
      <t>カクニン</t>
    </rPh>
    <rPh sb="18" eb="19">
      <t>エ</t>
    </rPh>
    <rPh sb="20" eb="22">
      <t>ケンチク</t>
    </rPh>
    <rPh sb="25" eb="27">
      <t>ケンチク</t>
    </rPh>
    <rPh sb="27" eb="28">
      <t>ブツ</t>
    </rPh>
    <rPh sb="32" eb="34">
      <t>タイシン</t>
    </rPh>
    <rPh sb="34" eb="36">
      <t>シンダン</t>
    </rPh>
    <rPh sb="37" eb="39">
      <t>ケッカ</t>
    </rPh>
    <rPh sb="40" eb="42">
      <t>タイシン</t>
    </rPh>
    <rPh sb="42" eb="44">
      <t>セイノウ</t>
    </rPh>
    <rPh sb="45" eb="46">
      <t>ユウ</t>
    </rPh>
    <rPh sb="50" eb="52">
      <t>シンダン</t>
    </rPh>
    <phoneticPr fontId="2"/>
  </si>
  <si>
    <t>昭和56年5月31日以前の建築確認を得て建築された建築物のうち、耐震診断の結果「耐震性能を有しない」と診断されたが未改修の建築物</t>
    <rPh sb="0" eb="2">
      <t>ショウワ</t>
    </rPh>
    <rPh sb="4" eb="5">
      <t>ネン</t>
    </rPh>
    <rPh sb="6" eb="7">
      <t>ガツ</t>
    </rPh>
    <rPh sb="9" eb="10">
      <t>ニチ</t>
    </rPh>
    <rPh sb="10" eb="12">
      <t>イゼン</t>
    </rPh>
    <rPh sb="13" eb="15">
      <t>ケンチク</t>
    </rPh>
    <rPh sb="15" eb="17">
      <t>カクニン</t>
    </rPh>
    <rPh sb="18" eb="19">
      <t>エ</t>
    </rPh>
    <rPh sb="20" eb="22">
      <t>ケンチク</t>
    </rPh>
    <rPh sb="25" eb="28">
      <t>ケンチクブツ</t>
    </rPh>
    <rPh sb="32" eb="34">
      <t>タイシン</t>
    </rPh>
    <rPh sb="34" eb="36">
      <t>シンダン</t>
    </rPh>
    <rPh sb="37" eb="39">
      <t>ケッカ</t>
    </rPh>
    <rPh sb="40" eb="42">
      <t>タイシン</t>
    </rPh>
    <rPh sb="42" eb="44">
      <t>セイノウ</t>
    </rPh>
    <rPh sb="45" eb="46">
      <t>ユウ</t>
    </rPh>
    <rPh sb="51" eb="53">
      <t>シンダン</t>
    </rPh>
    <phoneticPr fontId="2"/>
  </si>
  <si>
    <t>附属資料4-2　防災拠点となる公共施設等の耐震化の状況（都道府県別）</t>
    <rPh sb="0" eb="2">
      <t>フゾク</t>
    </rPh>
    <rPh sb="2" eb="4">
      <t>シリョウ</t>
    </rPh>
    <rPh sb="8" eb="10">
      <t>ボウサイ</t>
    </rPh>
    <rPh sb="10" eb="12">
      <t>キョテン</t>
    </rPh>
    <rPh sb="15" eb="17">
      <t>コウキョウ</t>
    </rPh>
    <rPh sb="17" eb="19">
      <t>シセツ</t>
    </rPh>
    <rPh sb="19" eb="20">
      <t>トウ</t>
    </rPh>
    <rPh sb="21" eb="24">
      <t>タイシンカ</t>
    </rPh>
    <rPh sb="25" eb="27">
      <t>ジョウキョウ</t>
    </rPh>
    <rPh sb="28" eb="32">
      <t>トドウフケン</t>
    </rPh>
    <rPh sb="32" eb="33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</si>
</sst>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Fill="1"/>
    <xf numFmtId="0" fontId="5" fillId="0" borderId="0" xfId="0" applyFont="1" applyFill="1"/>
    <xf numFmtId="176" fontId="1" fillId="0" borderId="0" xfId="1" applyNumberFormat="1" applyFont="1" applyFill="1" applyBorder="1"/>
    <xf numFmtId="38" fontId="5" fillId="0" borderId="0" xfId="0" applyNumberFormat="1" applyFont="1" applyFill="1"/>
    <xf numFmtId="38" fontId="1" fillId="0" borderId="5" xfId="3" applyFont="1" applyFill="1" applyBorder="1" applyAlignment="1">
      <alignment vertical="center"/>
    </xf>
    <xf numFmtId="176" fontId="1" fillId="0" borderId="5" xfId="3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0" fillId="2" borderId="3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38" fontId="1" fillId="0" borderId="1" xfId="3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177" fontId="1" fillId="0" borderId="0" xfId="1" applyNumberFormat="1" applyFont="1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38" fontId="1" fillId="0" borderId="8" xfId="3" applyFont="1" applyFill="1" applyBorder="1" applyAlignment="1">
      <alignment vertical="center"/>
    </xf>
    <xf numFmtId="38" fontId="1" fillId="0" borderId="4" xfId="3" applyFont="1" applyFill="1" applyBorder="1" applyAlignment="1">
      <alignment vertical="center"/>
    </xf>
    <xf numFmtId="176" fontId="1" fillId="0" borderId="4" xfId="3" applyNumberFormat="1" applyFont="1" applyFill="1" applyBorder="1" applyAlignment="1">
      <alignment vertical="center"/>
    </xf>
    <xf numFmtId="38" fontId="1" fillId="4" borderId="5" xfId="0" applyNumberFormat="1" applyFont="1" applyFill="1" applyBorder="1"/>
    <xf numFmtId="176" fontId="1" fillId="4" borderId="5" xfId="3" applyNumberFormat="1" applyFont="1" applyFill="1" applyBorder="1" applyAlignment="1">
      <alignment vertical="center"/>
    </xf>
    <xf numFmtId="176" fontId="1" fillId="4" borderId="5" xfId="1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38" fontId="1" fillId="0" borderId="10" xfId="3" applyFont="1" applyFill="1" applyBorder="1" applyAlignment="1">
      <alignment vertical="center"/>
    </xf>
    <xf numFmtId="38" fontId="1" fillId="0" borderId="9" xfId="3" applyFont="1" applyFill="1" applyBorder="1" applyAlignment="1">
      <alignment vertical="center"/>
    </xf>
    <xf numFmtId="176" fontId="1" fillId="0" borderId="9" xfId="3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Fill="1" applyAlignment="1"/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</cellXfs>
  <cellStyles count="4">
    <cellStyle name="パーセント" xfId="1" builtinId="5"/>
    <cellStyle name="パーセント 2" xfId="2"/>
    <cellStyle name="桁区切り" xfId="3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R58"/>
  <sheetViews>
    <sheetView tabSelected="1" zoomScaleNormal="100" zoomScaleSheetLayoutView="100" workbookViewId="0"/>
  </sheetViews>
  <sheetFormatPr defaultColWidth="8.875" defaultRowHeight="13.5"/>
  <cols>
    <col min="1" max="1" width="4.5" style="1" customWidth="1"/>
    <col min="2" max="2" width="3.75" style="1" customWidth="1"/>
    <col min="3" max="3" width="10" style="1" customWidth="1"/>
    <col min="4" max="4" width="9.625" style="1" customWidth="1"/>
    <col min="5" max="14" width="8.125" style="1" customWidth="1"/>
    <col min="15" max="15" width="4.5" style="1" customWidth="1"/>
    <col min="16" max="16384" width="8.875" style="1"/>
  </cols>
  <sheetData>
    <row r="1" spans="2:18" ht="14.25">
      <c r="B1" s="3" t="s">
        <v>74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8">
      <c r="B2" s="2"/>
      <c r="N2" s="4" t="s">
        <v>71</v>
      </c>
      <c r="O2" s="4"/>
    </row>
    <row r="3" spans="2:18" s="5" customFormat="1" ht="9.75" customHeight="1">
      <c r="B3" s="37"/>
      <c r="C3" s="52" t="s">
        <v>0</v>
      </c>
      <c r="D3" s="58" t="s">
        <v>1</v>
      </c>
      <c r="E3" s="14"/>
      <c r="F3" s="14"/>
      <c r="G3" s="38"/>
      <c r="H3" s="38"/>
      <c r="I3" s="38"/>
      <c r="J3" s="38"/>
      <c r="K3" s="15"/>
      <c r="L3" s="54" t="s">
        <v>21</v>
      </c>
      <c r="M3" s="54" t="s">
        <v>22</v>
      </c>
      <c r="N3" s="54" t="s">
        <v>23</v>
      </c>
      <c r="O3" s="32"/>
    </row>
    <row r="4" spans="2:18" s="5" customFormat="1" ht="9.75" customHeight="1">
      <c r="B4" s="39"/>
      <c r="C4" s="53"/>
      <c r="D4" s="59"/>
      <c r="E4" s="60" t="s">
        <v>8</v>
      </c>
      <c r="F4" s="62" t="s">
        <v>13</v>
      </c>
      <c r="G4" s="14"/>
      <c r="H4" s="14"/>
      <c r="I4" s="14"/>
      <c r="J4" s="14"/>
      <c r="K4" s="15"/>
      <c r="L4" s="55"/>
      <c r="M4" s="55"/>
      <c r="N4" s="55"/>
      <c r="O4" s="32"/>
    </row>
    <row r="5" spans="2:18" s="5" customFormat="1" ht="9.75" customHeight="1">
      <c r="B5" s="39"/>
      <c r="C5" s="53"/>
      <c r="D5" s="59"/>
      <c r="E5" s="61"/>
      <c r="F5" s="63"/>
      <c r="G5" s="64" t="s">
        <v>18</v>
      </c>
      <c r="H5" s="16"/>
      <c r="I5" s="16"/>
      <c r="J5" s="16"/>
      <c r="K5" s="54" t="s">
        <v>20</v>
      </c>
      <c r="L5" s="55"/>
      <c r="M5" s="55"/>
      <c r="N5" s="55"/>
      <c r="O5" s="32"/>
    </row>
    <row r="6" spans="2:18" s="5" customFormat="1" ht="59.25" customHeight="1">
      <c r="B6" s="39"/>
      <c r="C6" s="53"/>
      <c r="D6" s="59"/>
      <c r="E6" s="61"/>
      <c r="F6" s="63"/>
      <c r="G6" s="65"/>
      <c r="H6" s="17" t="s">
        <v>9</v>
      </c>
      <c r="I6" s="18" t="s">
        <v>19</v>
      </c>
      <c r="J6" s="19" t="s">
        <v>10</v>
      </c>
      <c r="K6" s="55"/>
      <c r="L6" s="55"/>
      <c r="M6" s="55"/>
      <c r="N6" s="55"/>
      <c r="O6" s="32"/>
    </row>
    <row r="7" spans="2:18" s="5" customFormat="1" ht="15.75" customHeight="1">
      <c r="B7" s="40"/>
      <c r="C7" s="45"/>
      <c r="D7" s="42" t="s">
        <v>3</v>
      </c>
      <c r="E7" s="41" t="s">
        <v>4</v>
      </c>
      <c r="F7" s="42" t="s">
        <v>14</v>
      </c>
      <c r="G7" s="43" t="s">
        <v>15</v>
      </c>
      <c r="H7" s="41" t="s">
        <v>5</v>
      </c>
      <c r="I7" s="41" t="s">
        <v>6</v>
      </c>
      <c r="J7" s="43"/>
      <c r="K7" s="41"/>
      <c r="L7" s="44" t="s">
        <v>17</v>
      </c>
      <c r="M7" s="43" t="s">
        <v>16</v>
      </c>
      <c r="N7" s="43" t="s">
        <v>7</v>
      </c>
      <c r="O7" s="32"/>
    </row>
    <row r="8" spans="2:18" s="7" customFormat="1" ht="15" customHeight="1">
      <c r="B8" s="33">
        <v>1</v>
      </c>
      <c r="C8" s="33" t="s">
        <v>24</v>
      </c>
      <c r="D8" s="34">
        <v>10625</v>
      </c>
      <c r="E8" s="35">
        <f>D8-F8</f>
        <v>6327</v>
      </c>
      <c r="F8" s="35">
        <v>4298</v>
      </c>
      <c r="G8" s="35">
        <v>3276</v>
      </c>
      <c r="H8" s="35">
        <v>927</v>
      </c>
      <c r="I8" s="35">
        <v>1762</v>
      </c>
      <c r="J8" s="35">
        <v>587</v>
      </c>
      <c r="K8" s="35">
        <f t="shared" ref="K8:K54" si="0">F8-G8</f>
        <v>1022</v>
      </c>
      <c r="L8" s="35">
        <f>E8+H8+I8</f>
        <v>9016</v>
      </c>
      <c r="M8" s="36">
        <f>IF(F8=0,0,G8/F8)</f>
        <v>0.76221498371335505</v>
      </c>
      <c r="N8" s="47">
        <f>IF(D8=0,0,L8/D8)</f>
        <v>0.84856470588235289</v>
      </c>
      <c r="O8" s="46"/>
      <c r="P8" s="6"/>
      <c r="Q8" s="9"/>
      <c r="R8" s="9"/>
    </row>
    <row r="9" spans="2:18" ht="15" customHeight="1">
      <c r="B9" s="21">
        <v>2</v>
      </c>
      <c r="C9" s="22" t="s">
        <v>25</v>
      </c>
      <c r="D9" s="20">
        <v>2687</v>
      </c>
      <c r="E9" s="10">
        <f t="shared" ref="E9:E54" si="1">D9-F9</f>
        <v>1539</v>
      </c>
      <c r="F9" s="10">
        <v>1148</v>
      </c>
      <c r="G9" s="10">
        <v>965</v>
      </c>
      <c r="H9" s="10">
        <v>536</v>
      </c>
      <c r="I9" s="10">
        <v>376</v>
      </c>
      <c r="J9" s="10">
        <v>53</v>
      </c>
      <c r="K9" s="10">
        <f t="shared" si="0"/>
        <v>183</v>
      </c>
      <c r="L9" s="10">
        <f t="shared" ref="L9:L54" si="2">E9+H9+I9</f>
        <v>2451</v>
      </c>
      <c r="M9" s="11">
        <f t="shared" ref="M9:M54" si="3">IF(F9=0,0,G9/F9)</f>
        <v>0.84059233449477355</v>
      </c>
      <c r="N9" s="48">
        <f t="shared" ref="N9:N54" si="4">IF(D9=0,0,L9/D9)</f>
        <v>0.91216970599181246</v>
      </c>
      <c r="O9" s="46"/>
      <c r="P9" s="6"/>
      <c r="Q9" s="9"/>
      <c r="R9" s="9"/>
    </row>
    <row r="10" spans="2:18" ht="15" customHeight="1">
      <c r="B10" s="21">
        <v>3</v>
      </c>
      <c r="C10" s="22" t="s">
        <v>26</v>
      </c>
      <c r="D10" s="20">
        <v>2447</v>
      </c>
      <c r="E10" s="10">
        <f t="shared" si="1"/>
        <v>1539</v>
      </c>
      <c r="F10" s="10">
        <v>908</v>
      </c>
      <c r="G10" s="10">
        <v>743</v>
      </c>
      <c r="H10" s="10">
        <v>415</v>
      </c>
      <c r="I10" s="10">
        <v>243</v>
      </c>
      <c r="J10" s="10">
        <v>85</v>
      </c>
      <c r="K10" s="10">
        <f t="shared" si="0"/>
        <v>165</v>
      </c>
      <c r="L10" s="10">
        <f t="shared" si="2"/>
        <v>2197</v>
      </c>
      <c r="M10" s="11">
        <f t="shared" si="3"/>
        <v>0.81828193832599116</v>
      </c>
      <c r="N10" s="48">
        <f t="shared" si="4"/>
        <v>0.89783408255006125</v>
      </c>
      <c r="O10" s="46"/>
      <c r="P10" s="6"/>
      <c r="Q10" s="9"/>
      <c r="R10" s="9"/>
    </row>
    <row r="11" spans="2:18" ht="15" customHeight="1">
      <c r="B11" s="21">
        <v>4</v>
      </c>
      <c r="C11" s="22" t="s">
        <v>27</v>
      </c>
      <c r="D11" s="20">
        <v>2681</v>
      </c>
      <c r="E11" s="10">
        <f t="shared" si="1"/>
        <v>1622</v>
      </c>
      <c r="F11" s="10">
        <v>1059</v>
      </c>
      <c r="G11" s="10">
        <v>1013</v>
      </c>
      <c r="H11" s="10">
        <v>483</v>
      </c>
      <c r="I11" s="10">
        <v>489</v>
      </c>
      <c r="J11" s="10">
        <v>41</v>
      </c>
      <c r="K11" s="10">
        <f t="shared" si="0"/>
        <v>46</v>
      </c>
      <c r="L11" s="10">
        <f t="shared" si="2"/>
        <v>2594</v>
      </c>
      <c r="M11" s="11">
        <f t="shared" si="3"/>
        <v>0.95656279508970732</v>
      </c>
      <c r="N11" s="48">
        <f t="shared" si="4"/>
        <v>0.9675494218575158</v>
      </c>
      <c r="O11" s="46"/>
      <c r="P11" s="6"/>
      <c r="Q11" s="9"/>
      <c r="R11" s="9"/>
    </row>
    <row r="12" spans="2:18" s="7" customFormat="1" ht="15" customHeight="1">
      <c r="B12" s="21">
        <v>5</v>
      </c>
      <c r="C12" s="21" t="s">
        <v>28</v>
      </c>
      <c r="D12" s="20">
        <v>2281</v>
      </c>
      <c r="E12" s="10">
        <f t="shared" si="1"/>
        <v>1381</v>
      </c>
      <c r="F12" s="10">
        <v>900</v>
      </c>
      <c r="G12" s="10">
        <v>723</v>
      </c>
      <c r="H12" s="10">
        <v>212</v>
      </c>
      <c r="I12" s="10">
        <v>476</v>
      </c>
      <c r="J12" s="10">
        <v>35</v>
      </c>
      <c r="K12" s="10">
        <f t="shared" si="0"/>
        <v>177</v>
      </c>
      <c r="L12" s="10">
        <f t="shared" si="2"/>
        <v>2069</v>
      </c>
      <c r="M12" s="11">
        <f t="shared" si="3"/>
        <v>0.80333333333333334</v>
      </c>
      <c r="N12" s="48">
        <f t="shared" si="4"/>
        <v>0.90705830775975449</v>
      </c>
      <c r="O12" s="46"/>
      <c r="P12" s="6"/>
      <c r="Q12" s="9"/>
      <c r="R12" s="9"/>
    </row>
    <row r="13" spans="2:18" ht="15" customHeight="1">
      <c r="B13" s="21">
        <v>6</v>
      </c>
      <c r="C13" s="22" t="s">
        <v>29</v>
      </c>
      <c r="D13" s="20">
        <v>1954</v>
      </c>
      <c r="E13" s="10">
        <f t="shared" si="1"/>
        <v>1314</v>
      </c>
      <c r="F13" s="10">
        <v>640</v>
      </c>
      <c r="G13" s="10">
        <v>544</v>
      </c>
      <c r="H13" s="10">
        <v>190</v>
      </c>
      <c r="I13" s="10">
        <v>293</v>
      </c>
      <c r="J13" s="10">
        <v>61</v>
      </c>
      <c r="K13" s="10">
        <f t="shared" si="0"/>
        <v>96</v>
      </c>
      <c r="L13" s="10">
        <f t="shared" si="2"/>
        <v>1797</v>
      </c>
      <c r="M13" s="11">
        <f t="shared" si="3"/>
        <v>0.85</v>
      </c>
      <c r="N13" s="48">
        <f t="shared" si="4"/>
        <v>0.91965199590583424</v>
      </c>
      <c r="O13" s="46"/>
      <c r="P13" s="6"/>
      <c r="Q13" s="9"/>
      <c r="R13" s="9"/>
    </row>
    <row r="14" spans="2:18" ht="15" customHeight="1">
      <c r="B14" s="21">
        <v>7</v>
      </c>
      <c r="C14" s="22" t="s">
        <v>30</v>
      </c>
      <c r="D14" s="20">
        <v>4646</v>
      </c>
      <c r="E14" s="10">
        <f t="shared" si="1"/>
        <v>2635</v>
      </c>
      <c r="F14" s="10">
        <v>2011</v>
      </c>
      <c r="G14" s="10">
        <v>1768</v>
      </c>
      <c r="H14" s="10">
        <v>674</v>
      </c>
      <c r="I14" s="10">
        <v>806</v>
      </c>
      <c r="J14" s="10">
        <v>288</v>
      </c>
      <c r="K14" s="10">
        <f t="shared" si="0"/>
        <v>243</v>
      </c>
      <c r="L14" s="10">
        <f t="shared" si="2"/>
        <v>4115</v>
      </c>
      <c r="M14" s="11">
        <f t="shared" si="3"/>
        <v>0.87916459472899056</v>
      </c>
      <c r="N14" s="48">
        <f t="shared" si="4"/>
        <v>0.88570813603099441</v>
      </c>
      <c r="O14" s="46"/>
      <c r="P14" s="6"/>
      <c r="Q14" s="9"/>
      <c r="R14" s="9"/>
    </row>
    <row r="15" spans="2:18" ht="15" customHeight="1">
      <c r="B15" s="21">
        <v>8</v>
      </c>
      <c r="C15" s="22" t="s">
        <v>31</v>
      </c>
      <c r="D15" s="20">
        <v>5031</v>
      </c>
      <c r="E15" s="10">
        <f t="shared" si="1"/>
        <v>2830</v>
      </c>
      <c r="F15" s="10">
        <v>2201</v>
      </c>
      <c r="G15" s="10">
        <v>2016</v>
      </c>
      <c r="H15" s="10">
        <v>764</v>
      </c>
      <c r="I15" s="10">
        <v>1059</v>
      </c>
      <c r="J15" s="10">
        <v>193</v>
      </c>
      <c r="K15" s="10">
        <f t="shared" si="0"/>
        <v>185</v>
      </c>
      <c r="L15" s="10">
        <f t="shared" si="2"/>
        <v>4653</v>
      </c>
      <c r="M15" s="11">
        <f t="shared" si="3"/>
        <v>0.91594729668332575</v>
      </c>
      <c r="N15" s="48">
        <f t="shared" si="4"/>
        <v>0.92486583184257598</v>
      </c>
      <c r="O15" s="46"/>
      <c r="P15" s="6"/>
      <c r="Q15" s="9"/>
      <c r="R15" s="9"/>
    </row>
    <row r="16" spans="2:18" ht="15" customHeight="1">
      <c r="B16" s="21">
        <v>9</v>
      </c>
      <c r="C16" s="22" t="s">
        <v>32</v>
      </c>
      <c r="D16" s="20">
        <v>2024</v>
      </c>
      <c r="E16" s="10">
        <f t="shared" si="1"/>
        <v>1102</v>
      </c>
      <c r="F16" s="10">
        <v>922</v>
      </c>
      <c r="G16" s="10">
        <v>822</v>
      </c>
      <c r="H16" s="10">
        <v>257</v>
      </c>
      <c r="I16" s="10">
        <v>510</v>
      </c>
      <c r="J16" s="10">
        <v>55</v>
      </c>
      <c r="K16" s="10">
        <f t="shared" si="0"/>
        <v>100</v>
      </c>
      <c r="L16" s="10">
        <f t="shared" si="2"/>
        <v>1869</v>
      </c>
      <c r="M16" s="11">
        <f t="shared" si="3"/>
        <v>0.89154013015184386</v>
      </c>
      <c r="N16" s="48">
        <f t="shared" si="4"/>
        <v>0.92341897233201586</v>
      </c>
      <c r="O16" s="46"/>
      <c r="P16" s="6"/>
      <c r="Q16" s="9"/>
      <c r="R16" s="9"/>
    </row>
    <row r="17" spans="2:18" ht="15" customHeight="1">
      <c r="B17" s="21">
        <v>10</v>
      </c>
      <c r="C17" s="22" t="s">
        <v>33</v>
      </c>
      <c r="D17" s="20">
        <v>3238</v>
      </c>
      <c r="E17" s="10">
        <f t="shared" si="1"/>
        <v>1867</v>
      </c>
      <c r="F17" s="10">
        <v>1371</v>
      </c>
      <c r="G17" s="10">
        <v>1241</v>
      </c>
      <c r="H17" s="10">
        <v>386</v>
      </c>
      <c r="I17" s="10">
        <v>769</v>
      </c>
      <c r="J17" s="10">
        <v>86</v>
      </c>
      <c r="K17" s="10">
        <f t="shared" si="0"/>
        <v>130</v>
      </c>
      <c r="L17" s="10">
        <f t="shared" si="2"/>
        <v>3022</v>
      </c>
      <c r="M17" s="11">
        <f t="shared" si="3"/>
        <v>0.90517870167760761</v>
      </c>
      <c r="N17" s="48">
        <f t="shared" si="4"/>
        <v>0.93329215565163681</v>
      </c>
      <c r="O17" s="46"/>
      <c r="P17" s="6"/>
      <c r="Q17" s="9"/>
      <c r="R17" s="9"/>
    </row>
    <row r="18" spans="2:18" ht="15" customHeight="1">
      <c r="B18" s="21">
        <v>11</v>
      </c>
      <c r="C18" s="22" t="s">
        <v>34</v>
      </c>
      <c r="D18" s="20">
        <v>7119</v>
      </c>
      <c r="E18" s="10">
        <f t="shared" si="1"/>
        <v>3116</v>
      </c>
      <c r="F18" s="10">
        <v>4003</v>
      </c>
      <c r="G18" s="10">
        <v>3828</v>
      </c>
      <c r="H18" s="10">
        <v>938</v>
      </c>
      <c r="I18" s="10">
        <v>2742</v>
      </c>
      <c r="J18" s="10">
        <v>148</v>
      </c>
      <c r="K18" s="10">
        <f t="shared" si="0"/>
        <v>175</v>
      </c>
      <c r="L18" s="10">
        <f t="shared" si="2"/>
        <v>6796</v>
      </c>
      <c r="M18" s="11">
        <f t="shared" si="3"/>
        <v>0.95628278790906818</v>
      </c>
      <c r="N18" s="48">
        <f t="shared" si="4"/>
        <v>0.95462845905323779</v>
      </c>
      <c r="O18" s="46"/>
      <c r="P18" s="6"/>
      <c r="Q18" s="9"/>
      <c r="R18" s="9"/>
    </row>
    <row r="19" spans="2:18" ht="15" customHeight="1">
      <c r="B19" s="21">
        <v>12</v>
      </c>
      <c r="C19" s="22" t="s">
        <v>35</v>
      </c>
      <c r="D19" s="20">
        <v>8192</v>
      </c>
      <c r="E19" s="10">
        <f t="shared" si="1"/>
        <v>3864</v>
      </c>
      <c r="F19" s="10">
        <v>4328</v>
      </c>
      <c r="G19" s="10">
        <v>4132</v>
      </c>
      <c r="H19" s="10">
        <v>1524</v>
      </c>
      <c r="I19" s="10">
        <v>2408</v>
      </c>
      <c r="J19" s="10">
        <v>200</v>
      </c>
      <c r="K19" s="10">
        <f t="shared" si="0"/>
        <v>196</v>
      </c>
      <c r="L19" s="10">
        <f t="shared" si="2"/>
        <v>7796</v>
      </c>
      <c r="M19" s="11">
        <f t="shared" si="3"/>
        <v>0.95471349353049906</v>
      </c>
      <c r="N19" s="48">
        <f t="shared" si="4"/>
        <v>0.95166015625</v>
      </c>
      <c r="O19" s="46"/>
      <c r="P19" s="6"/>
      <c r="Q19" s="9"/>
      <c r="R19" s="9"/>
    </row>
    <row r="20" spans="2:18" ht="15" customHeight="1">
      <c r="B20" s="21">
        <v>13</v>
      </c>
      <c r="C20" s="22" t="s">
        <v>36</v>
      </c>
      <c r="D20" s="20">
        <v>10670</v>
      </c>
      <c r="E20" s="10">
        <f t="shared" si="1"/>
        <v>4183</v>
      </c>
      <c r="F20" s="10">
        <v>6487</v>
      </c>
      <c r="G20" s="10">
        <v>6445</v>
      </c>
      <c r="H20" s="10">
        <v>2300</v>
      </c>
      <c r="I20" s="10">
        <v>4082</v>
      </c>
      <c r="J20" s="10">
        <v>63</v>
      </c>
      <c r="K20" s="10">
        <f t="shared" si="0"/>
        <v>42</v>
      </c>
      <c r="L20" s="10">
        <f t="shared" si="2"/>
        <v>10565</v>
      </c>
      <c r="M20" s="11">
        <f t="shared" si="3"/>
        <v>0.99352551256358868</v>
      </c>
      <c r="N20" s="48">
        <f t="shared" si="4"/>
        <v>0.99015932521087158</v>
      </c>
      <c r="O20" s="46"/>
      <c r="P20" s="6"/>
      <c r="Q20" s="9"/>
      <c r="R20" s="9"/>
    </row>
    <row r="21" spans="2:18" ht="15" customHeight="1">
      <c r="B21" s="21">
        <v>14</v>
      </c>
      <c r="C21" s="22" t="s">
        <v>37</v>
      </c>
      <c r="D21" s="20">
        <v>7629</v>
      </c>
      <c r="E21" s="10">
        <f t="shared" si="1"/>
        <v>3659</v>
      </c>
      <c r="F21" s="10">
        <v>3970</v>
      </c>
      <c r="G21" s="10">
        <v>3802</v>
      </c>
      <c r="H21" s="10">
        <v>1438</v>
      </c>
      <c r="I21" s="10">
        <v>2255</v>
      </c>
      <c r="J21" s="10">
        <v>109</v>
      </c>
      <c r="K21" s="10">
        <f t="shared" si="0"/>
        <v>168</v>
      </c>
      <c r="L21" s="10">
        <f t="shared" si="2"/>
        <v>7352</v>
      </c>
      <c r="M21" s="11">
        <f t="shared" si="3"/>
        <v>0.95768261964735513</v>
      </c>
      <c r="N21" s="48">
        <f t="shared" si="4"/>
        <v>0.96369117839821727</v>
      </c>
      <c r="O21" s="46"/>
      <c r="P21" s="6"/>
      <c r="Q21" s="9"/>
      <c r="R21" s="9"/>
    </row>
    <row r="22" spans="2:18" ht="15" customHeight="1">
      <c r="B22" s="21">
        <v>15</v>
      </c>
      <c r="C22" s="22" t="s">
        <v>38</v>
      </c>
      <c r="D22" s="20">
        <v>5409</v>
      </c>
      <c r="E22" s="10">
        <f t="shared" si="1"/>
        <v>3196</v>
      </c>
      <c r="F22" s="10">
        <v>2213</v>
      </c>
      <c r="G22" s="10">
        <v>1896</v>
      </c>
      <c r="H22" s="10">
        <v>535</v>
      </c>
      <c r="I22" s="10">
        <v>1254</v>
      </c>
      <c r="J22" s="10">
        <v>107</v>
      </c>
      <c r="K22" s="10">
        <f t="shared" si="0"/>
        <v>317</v>
      </c>
      <c r="L22" s="10">
        <f t="shared" si="2"/>
        <v>4985</v>
      </c>
      <c r="M22" s="11">
        <f t="shared" si="3"/>
        <v>0.85675553547220962</v>
      </c>
      <c r="N22" s="48">
        <f t="shared" si="4"/>
        <v>0.92161212793492331</v>
      </c>
      <c r="O22" s="46"/>
      <c r="P22" s="6"/>
      <c r="Q22" s="9"/>
      <c r="R22" s="9"/>
    </row>
    <row r="23" spans="2:18" ht="15" customHeight="1">
      <c r="B23" s="21">
        <v>16</v>
      </c>
      <c r="C23" s="22" t="s">
        <v>39</v>
      </c>
      <c r="D23" s="20">
        <v>2379</v>
      </c>
      <c r="E23" s="10">
        <f t="shared" si="1"/>
        <v>1472</v>
      </c>
      <c r="F23" s="10">
        <v>907</v>
      </c>
      <c r="G23" s="10">
        <v>817</v>
      </c>
      <c r="H23" s="10">
        <v>397</v>
      </c>
      <c r="I23" s="10">
        <v>292</v>
      </c>
      <c r="J23" s="10">
        <v>128</v>
      </c>
      <c r="K23" s="10">
        <f t="shared" si="0"/>
        <v>90</v>
      </c>
      <c r="L23" s="10">
        <f t="shared" si="2"/>
        <v>2161</v>
      </c>
      <c r="M23" s="11">
        <f t="shared" si="3"/>
        <v>0.90077177508269024</v>
      </c>
      <c r="N23" s="48">
        <f t="shared" si="4"/>
        <v>0.90836485918453136</v>
      </c>
      <c r="O23" s="46"/>
      <c r="P23" s="6"/>
      <c r="Q23" s="9"/>
      <c r="R23" s="9"/>
    </row>
    <row r="24" spans="2:18" ht="15" customHeight="1">
      <c r="B24" s="21">
        <v>17</v>
      </c>
      <c r="C24" s="22" t="s">
        <v>40</v>
      </c>
      <c r="D24" s="20">
        <v>2733</v>
      </c>
      <c r="E24" s="10">
        <f t="shared" si="1"/>
        <v>1592</v>
      </c>
      <c r="F24" s="10">
        <v>1141</v>
      </c>
      <c r="G24" s="10">
        <v>1064</v>
      </c>
      <c r="H24" s="10">
        <v>206</v>
      </c>
      <c r="I24" s="10">
        <v>771</v>
      </c>
      <c r="J24" s="10">
        <v>87</v>
      </c>
      <c r="K24" s="10">
        <f t="shared" si="0"/>
        <v>77</v>
      </c>
      <c r="L24" s="10">
        <f t="shared" si="2"/>
        <v>2569</v>
      </c>
      <c r="M24" s="11">
        <f t="shared" si="3"/>
        <v>0.93251533742331283</v>
      </c>
      <c r="N24" s="48">
        <f t="shared" si="4"/>
        <v>0.93999268203439446</v>
      </c>
      <c r="O24" s="46"/>
      <c r="P24" s="6"/>
      <c r="Q24" s="9"/>
      <c r="R24" s="9"/>
    </row>
    <row r="25" spans="2:18" ht="15" customHeight="1">
      <c r="B25" s="21">
        <v>18</v>
      </c>
      <c r="C25" s="22" t="s">
        <v>41</v>
      </c>
      <c r="D25" s="20">
        <v>2126</v>
      </c>
      <c r="E25" s="10">
        <f t="shared" si="1"/>
        <v>1118</v>
      </c>
      <c r="F25" s="10">
        <v>1008</v>
      </c>
      <c r="G25" s="10">
        <v>953</v>
      </c>
      <c r="H25" s="10">
        <v>268</v>
      </c>
      <c r="I25" s="10">
        <v>611</v>
      </c>
      <c r="J25" s="10">
        <v>74</v>
      </c>
      <c r="K25" s="10">
        <f t="shared" si="0"/>
        <v>55</v>
      </c>
      <c r="L25" s="10">
        <f t="shared" si="2"/>
        <v>1997</v>
      </c>
      <c r="M25" s="11">
        <f t="shared" si="3"/>
        <v>0.94543650793650791</v>
      </c>
      <c r="N25" s="48">
        <f t="shared" si="4"/>
        <v>0.93932267168391348</v>
      </c>
      <c r="O25" s="46"/>
      <c r="P25" s="6"/>
      <c r="Q25" s="9"/>
      <c r="R25" s="9"/>
    </row>
    <row r="26" spans="2:18" ht="15" customHeight="1">
      <c r="B26" s="21">
        <v>19</v>
      </c>
      <c r="C26" s="22" t="s">
        <v>42</v>
      </c>
      <c r="D26" s="20">
        <v>2013</v>
      </c>
      <c r="E26" s="10">
        <f t="shared" si="1"/>
        <v>1255</v>
      </c>
      <c r="F26" s="10">
        <v>758</v>
      </c>
      <c r="G26" s="10">
        <v>712</v>
      </c>
      <c r="H26" s="10">
        <v>403</v>
      </c>
      <c r="I26" s="10">
        <v>249</v>
      </c>
      <c r="J26" s="10">
        <v>60</v>
      </c>
      <c r="K26" s="10">
        <f t="shared" si="0"/>
        <v>46</v>
      </c>
      <c r="L26" s="10">
        <f t="shared" si="2"/>
        <v>1907</v>
      </c>
      <c r="M26" s="11">
        <f t="shared" si="3"/>
        <v>0.93931398416886547</v>
      </c>
      <c r="N26" s="48">
        <f t="shared" si="4"/>
        <v>0.94734227521112768</v>
      </c>
      <c r="O26" s="46"/>
      <c r="P26" s="6"/>
      <c r="Q26" s="9"/>
      <c r="R26" s="9"/>
    </row>
    <row r="27" spans="2:18" ht="15" customHeight="1">
      <c r="B27" s="21">
        <v>20</v>
      </c>
      <c r="C27" s="22" t="s">
        <v>43</v>
      </c>
      <c r="D27" s="20">
        <v>5066</v>
      </c>
      <c r="E27" s="10">
        <f t="shared" si="1"/>
        <v>3293</v>
      </c>
      <c r="F27" s="10">
        <v>1773</v>
      </c>
      <c r="G27" s="10">
        <v>1595</v>
      </c>
      <c r="H27" s="10">
        <v>550</v>
      </c>
      <c r="I27" s="10">
        <v>881</v>
      </c>
      <c r="J27" s="10">
        <v>164</v>
      </c>
      <c r="K27" s="10">
        <f t="shared" si="0"/>
        <v>178</v>
      </c>
      <c r="L27" s="10">
        <f t="shared" si="2"/>
        <v>4724</v>
      </c>
      <c r="M27" s="11">
        <f t="shared" si="3"/>
        <v>0.89960518894529051</v>
      </c>
      <c r="N27" s="48">
        <f t="shared" si="4"/>
        <v>0.93249111725227007</v>
      </c>
      <c r="O27" s="46"/>
      <c r="P27" s="6"/>
      <c r="Q27" s="9"/>
      <c r="R27" s="9"/>
    </row>
    <row r="28" spans="2:18" ht="15" customHeight="1">
      <c r="B28" s="21">
        <v>21</v>
      </c>
      <c r="C28" s="22" t="s">
        <v>44</v>
      </c>
      <c r="D28" s="20">
        <v>4338</v>
      </c>
      <c r="E28" s="10">
        <f t="shared" si="1"/>
        <v>2386</v>
      </c>
      <c r="F28" s="10">
        <v>1952</v>
      </c>
      <c r="G28" s="10">
        <v>1904</v>
      </c>
      <c r="H28" s="10">
        <v>751</v>
      </c>
      <c r="I28" s="10">
        <v>1035</v>
      </c>
      <c r="J28" s="10">
        <v>118</v>
      </c>
      <c r="K28" s="10">
        <f t="shared" si="0"/>
        <v>48</v>
      </c>
      <c r="L28" s="10">
        <f t="shared" si="2"/>
        <v>4172</v>
      </c>
      <c r="M28" s="11">
        <f t="shared" si="3"/>
        <v>0.97540983606557374</v>
      </c>
      <c r="N28" s="48">
        <f t="shared" si="4"/>
        <v>0.96173351775011529</v>
      </c>
      <c r="O28" s="46"/>
      <c r="P28" s="6"/>
      <c r="Q28" s="9"/>
      <c r="R28" s="9"/>
    </row>
    <row r="29" spans="2:18" ht="15" customHeight="1">
      <c r="B29" s="21">
        <v>22</v>
      </c>
      <c r="C29" s="22" t="s">
        <v>45</v>
      </c>
      <c r="D29" s="20">
        <v>5807</v>
      </c>
      <c r="E29" s="10">
        <f t="shared" si="1"/>
        <v>3199</v>
      </c>
      <c r="F29" s="10">
        <v>2608</v>
      </c>
      <c r="G29" s="10">
        <v>2550</v>
      </c>
      <c r="H29" s="10">
        <v>1286</v>
      </c>
      <c r="I29" s="10">
        <v>1166</v>
      </c>
      <c r="J29" s="10">
        <v>98</v>
      </c>
      <c r="K29" s="10">
        <f t="shared" si="0"/>
        <v>58</v>
      </c>
      <c r="L29" s="10">
        <f t="shared" si="2"/>
        <v>5651</v>
      </c>
      <c r="M29" s="11">
        <f t="shared" si="3"/>
        <v>0.97776073619631898</v>
      </c>
      <c r="N29" s="48">
        <f t="shared" si="4"/>
        <v>0.97313587050111938</v>
      </c>
      <c r="O29" s="46"/>
      <c r="P29" s="6"/>
      <c r="Q29" s="9"/>
      <c r="R29" s="9"/>
    </row>
    <row r="30" spans="2:18" ht="15" customHeight="1">
      <c r="B30" s="21">
        <v>23</v>
      </c>
      <c r="C30" s="22" t="s">
        <v>46</v>
      </c>
      <c r="D30" s="20">
        <v>8882</v>
      </c>
      <c r="E30" s="10">
        <f t="shared" si="1"/>
        <v>4196</v>
      </c>
      <c r="F30" s="10">
        <v>4686</v>
      </c>
      <c r="G30" s="10">
        <v>4479</v>
      </c>
      <c r="H30" s="10">
        <v>1677</v>
      </c>
      <c r="I30" s="10">
        <v>2742</v>
      </c>
      <c r="J30" s="10">
        <v>60</v>
      </c>
      <c r="K30" s="10">
        <f t="shared" si="0"/>
        <v>207</v>
      </c>
      <c r="L30" s="10">
        <f t="shared" si="2"/>
        <v>8615</v>
      </c>
      <c r="M30" s="11">
        <f t="shared" si="3"/>
        <v>0.95582586427656846</v>
      </c>
      <c r="N30" s="48">
        <f t="shared" si="4"/>
        <v>0.96993920288223379</v>
      </c>
      <c r="O30" s="46"/>
      <c r="P30" s="6"/>
      <c r="Q30" s="9"/>
      <c r="R30" s="9"/>
    </row>
    <row r="31" spans="2:18" ht="15" customHeight="1">
      <c r="B31" s="21">
        <v>24</v>
      </c>
      <c r="C31" s="22" t="s">
        <v>47</v>
      </c>
      <c r="D31" s="20">
        <v>2888</v>
      </c>
      <c r="E31" s="10">
        <f t="shared" si="1"/>
        <v>1775</v>
      </c>
      <c r="F31" s="10">
        <v>1113</v>
      </c>
      <c r="G31" s="10">
        <v>1081</v>
      </c>
      <c r="H31" s="10">
        <v>595</v>
      </c>
      <c r="I31" s="10">
        <v>442</v>
      </c>
      <c r="J31" s="10">
        <v>44</v>
      </c>
      <c r="K31" s="10">
        <f t="shared" si="0"/>
        <v>32</v>
      </c>
      <c r="L31" s="10">
        <f t="shared" si="2"/>
        <v>2812</v>
      </c>
      <c r="M31" s="11">
        <f t="shared" si="3"/>
        <v>0.97124887690925432</v>
      </c>
      <c r="N31" s="48">
        <f t="shared" si="4"/>
        <v>0.97368421052631582</v>
      </c>
      <c r="O31" s="46"/>
      <c r="P31" s="6"/>
      <c r="Q31" s="9"/>
      <c r="R31" s="9"/>
    </row>
    <row r="32" spans="2:18" ht="15" customHeight="1">
      <c r="B32" s="21">
        <v>25</v>
      </c>
      <c r="C32" s="22" t="s">
        <v>48</v>
      </c>
      <c r="D32" s="20">
        <v>3077</v>
      </c>
      <c r="E32" s="10">
        <f t="shared" si="1"/>
        <v>1862</v>
      </c>
      <c r="F32" s="10">
        <v>1215</v>
      </c>
      <c r="G32" s="10">
        <v>1123</v>
      </c>
      <c r="H32" s="10">
        <v>396</v>
      </c>
      <c r="I32" s="10">
        <v>653</v>
      </c>
      <c r="J32" s="10">
        <v>74</v>
      </c>
      <c r="K32" s="10">
        <f t="shared" si="0"/>
        <v>92</v>
      </c>
      <c r="L32" s="10">
        <f t="shared" si="2"/>
        <v>2911</v>
      </c>
      <c r="M32" s="11">
        <f t="shared" si="3"/>
        <v>0.92427983539094649</v>
      </c>
      <c r="N32" s="48">
        <f t="shared" si="4"/>
        <v>0.94605134871628205</v>
      </c>
      <c r="O32" s="46"/>
      <c r="P32" s="6"/>
      <c r="Q32" s="9"/>
      <c r="R32" s="9"/>
    </row>
    <row r="33" spans="2:18" ht="15" customHeight="1">
      <c r="B33" s="21">
        <v>26</v>
      </c>
      <c r="C33" s="22" t="s">
        <v>49</v>
      </c>
      <c r="D33" s="20">
        <v>4505</v>
      </c>
      <c r="E33" s="10">
        <f t="shared" si="1"/>
        <v>2066</v>
      </c>
      <c r="F33" s="10">
        <v>2439</v>
      </c>
      <c r="G33" s="10">
        <v>2266</v>
      </c>
      <c r="H33" s="10">
        <v>871</v>
      </c>
      <c r="I33" s="10">
        <v>1249</v>
      </c>
      <c r="J33" s="10">
        <v>146</v>
      </c>
      <c r="K33" s="10">
        <f t="shared" si="0"/>
        <v>173</v>
      </c>
      <c r="L33" s="10">
        <f t="shared" si="2"/>
        <v>4186</v>
      </c>
      <c r="M33" s="11">
        <f t="shared" si="3"/>
        <v>0.92906929069290689</v>
      </c>
      <c r="N33" s="48">
        <f t="shared" si="4"/>
        <v>0.9291897891231965</v>
      </c>
      <c r="O33" s="46"/>
      <c r="P33" s="6"/>
      <c r="Q33" s="9"/>
      <c r="R33" s="9"/>
    </row>
    <row r="34" spans="2:18" ht="15" customHeight="1">
      <c r="B34" s="21">
        <v>27</v>
      </c>
      <c r="C34" s="22" t="s">
        <v>50</v>
      </c>
      <c r="D34" s="20">
        <v>11468</v>
      </c>
      <c r="E34" s="10">
        <f t="shared" si="1"/>
        <v>4457</v>
      </c>
      <c r="F34" s="10">
        <v>7011</v>
      </c>
      <c r="G34" s="10">
        <v>6837</v>
      </c>
      <c r="H34" s="10">
        <v>2126</v>
      </c>
      <c r="I34" s="10">
        <v>4562</v>
      </c>
      <c r="J34" s="10">
        <v>149</v>
      </c>
      <c r="K34" s="10">
        <f t="shared" si="0"/>
        <v>174</v>
      </c>
      <c r="L34" s="10">
        <f t="shared" si="2"/>
        <v>11145</v>
      </c>
      <c r="M34" s="11">
        <f t="shared" si="3"/>
        <v>0.97518185708172866</v>
      </c>
      <c r="N34" s="48">
        <f t="shared" si="4"/>
        <v>0.97183467038716431</v>
      </c>
      <c r="O34" s="46"/>
      <c r="P34" s="6"/>
      <c r="Q34" s="9"/>
      <c r="R34" s="9"/>
    </row>
    <row r="35" spans="2:18" ht="15" customHeight="1">
      <c r="B35" s="21">
        <v>28</v>
      </c>
      <c r="C35" s="22" t="s">
        <v>51</v>
      </c>
      <c r="D35" s="20">
        <v>9523</v>
      </c>
      <c r="E35" s="10">
        <f t="shared" si="1"/>
        <v>4744</v>
      </c>
      <c r="F35" s="10">
        <v>4779</v>
      </c>
      <c r="G35" s="10">
        <v>4428</v>
      </c>
      <c r="H35" s="10">
        <v>921</v>
      </c>
      <c r="I35" s="10">
        <v>3336</v>
      </c>
      <c r="J35" s="10">
        <v>171</v>
      </c>
      <c r="K35" s="10">
        <f t="shared" si="0"/>
        <v>351</v>
      </c>
      <c r="L35" s="10">
        <f t="shared" si="2"/>
        <v>9001</v>
      </c>
      <c r="M35" s="11">
        <f t="shared" si="3"/>
        <v>0.92655367231638419</v>
      </c>
      <c r="N35" s="48">
        <f t="shared" si="4"/>
        <v>0.9451853407539641</v>
      </c>
      <c r="O35" s="46"/>
      <c r="P35" s="6"/>
      <c r="Q35" s="9"/>
      <c r="R35" s="9"/>
    </row>
    <row r="36" spans="2:18" ht="15" customHeight="1">
      <c r="B36" s="21">
        <v>29</v>
      </c>
      <c r="C36" s="22" t="s">
        <v>52</v>
      </c>
      <c r="D36" s="20">
        <v>2423</v>
      </c>
      <c r="E36" s="10">
        <f t="shared" si="1"/>
        <v>1372</v>
      </c>
      <c r="F36" s="10">
        <v>1051</v>
      </c>
      <c r="G36" s="10">
        <v>824</v>
      </c>
      <c r="H36" s="10">
        <v>285</v>
      </c>
      <c r="I36" s="10">
        <v>440</v>
      </c>
      <c r="J36" s="10">
        <v>99</v>
      </c>
      <c r="K36" s="10">
        <f t="shared" si="0"/>
        <v>227</v>
      </c>
      <c r="L36" s="10">
        <f t="shared" si="2"/>
        <v>2097</v>
      </c>
      <c r="M36" s="11">
        <f t="shared" si="3"/>
        <v>0.78401522359657472</v>
      </c>
      <c r="N36" s="48">
        <f t="shared" si="4"/>
        <v>0.86545604622368966</v>
      </c>
      <c r="O36" s="46"/>
      <c r="P36" s="6"/>
      <c r="Q36" s="9"/>
      <c r="R36" s="9"/>
    </row>
    <row r="37" spans="2:18" ht="15" customHeight="1">
      <c r="B37" s="21">
        <v>30</v>
      </c>
      <c r="C37" s="22" t="s">
        <v>53</v>
      </c>
      <c r="D37" s="20">
        <v>1958</v>
      </c>
      <c r="E37" s="10">
        <f t="shared" si="1"/>
        <v>1021</v>
      </c>
      <c r="F37" s="10">
        <v>937</v>
      </c>
      <c r="G37" s="10">
        <v>861</v>
      </c>
      <c r="H37" s="10">
        <v>265</v>
      </c>
      <c r="I37" s="10">
        <v>559</v>
      </c>
      <c r="J37" s="10">
        <v>37</v>
      </c>
      <c r="K37" s="10">
        <f t="shared" si="0"/>
        <v>76</v>
      </c>
      <c r="L37" s="10">
        <f t="shared" si="2"/>
        <v>1845</v>
      </c>
      <c r="M37" s="11">
        <f t="shared" si="3"/>
        <v>0.91889007470651018</v>
      </c>
      <c r="N37" s="48">
        <f t="shared" si="4"/>
        <v>0.94228804902962204</v>
      </c>
      <c r="O37" s="46"/>
      <c r="P37" s="6"/>
      <c r="Q37" s="9"/>
      <c r="R37" s="9"/>
    </row>
    <row r="38" spans="2:18" ht="15" customHeight="1">
      <c r="B38" s="21">
        <v>31</v>
      </c>
      <c r="C38" s="22" t="s">
        <v>54</v>
      </c>
      <c r="D38" s="20">
        <v>1714</v>
      </c>
      <c r="E38" s="10">
        <f t="shared" si="1"/>
        <v>1009</v>
      </c>
      <c r="F38" s="10">
        <v>705</v>
      </c>
      <c r="G38" s="10">
        <v>609</v>
      </c>
      <c r="H38" s="10">
        <v>230</v>
      </c>
      <c r="I38" s="10">
        <v>306</v>
      </c>
      <c r="J38" s="10">
        <v>73</v>
      </c>
      <c r="K38" s="10">
        <f t="shared" si="0"/>
        <v>96</v>
      </c>
      <c r="L38" s="10">
        <f t="shared" si="2"/>
        <v>1545</v>
      </c>
      <c r="M38" s="11">
        <f t="shared" si="3"/>
        <v>0.86382978723404258</v>
      </c>
      <c r="N38" s="48">
        <f t="shared" si="4"/>
        <v>0.90140023337222874</v>
      </c>
      <c r="O38" s="46"/>
      <c r="P38" s="6"/>
      <c r="Q38" s="9"/>
      <c r="R38" s="9"/>
    </row>
    <row r="39" spans="2:18" ht="15" customHeight="1">
      <c r="B39" s="21">
        <v>32</v>
      </c>
      <c r="C39" s="22" t="s">
        <v>55</v>
      </c>
      <c r="D39" s="20">
        <v>1993</v>
      </c>
      <c r="E39" s="10">
        <f t="shared" si="1"/>
        <v>1206</v>
      </c>
      <c r="F39" s="10">
        <v>787</v>
      </c>
      <c r="G39" s="10">
        <v>606</v>
      </c>
      <c r="H39" s="10">
        <v>252</v>
      </c>
      <c r="I39" s="10">
        <v>260</v>
      </c>
      <c r="J39" s="10">
        <v>94</v>
      </c>
      <c r="K39" s="10">
        <f t="shared" si="0"/>
        <v>181</v>
      </c>
      <c r="L39" s="10">
        <f t="shared" si="2"/>
        <v>1718</v>
      </c>
      <c r="M39" s="11">
        <f t="shared" si="3"/>
        <v>0.77001270648030495</v>
      </c>
      <c r="N39" s="48">
        <f t="shared" si="4"/>
        <v>0.86201705970898146</v>
      </c>
      <c r="O39" s="46"/>
      <c r="P39" s="6"/>
      <c r="Q39" s="9"/>
      <c r="R39" s="9"/>
    </row>
    <row r="40" spans="2:18" ht="15" customHeight="1">
      <c r="B40" s="21">
        <v>33</v>
      </c>
      <c r="C40" s="22" t="s">
        <v>56</v>
      </c>
      <c r="D40" s="20">
        <v>3640</v>
      </c>
      <c r="E40" s="10">
        <f t="shared" si="1"/>
        <v>2055</v>
      </c>
      <c r="F40" s="10">
        <v>1585</v>
      </c>
      <c r="G40" s="10">
        <v>1390</v>
      </c>
      <c r="H40" s="10">
        <v>375</v>
      </c>
      <c r="I40" s="10">
        <v>873</v>
      </c>
      <c r="J40" s="10">
        <v>142</v>
      </c>
      <c r="K40" s="10">
        <f t="shared" si="0"/>
        <v>195</v>
      </c>
      <c r="L40" s="10">
        <f t="shared" si="2"/>
        <v>3303</v>
      </c>
      <c r="M40" s="11">
        <f t="shared" si="3"/>
        <v>0.87697160883280756</v>
      </c>
      <c r="N40" s="48">
        <f t="shared" si="4"/>
        <v>0.90741758241758241</v>
      </c>
      <c r="O40" s="46"/>
      <c r="P40" s="6"/>
      <c r="Q40" s="9"/>
      <c r="R40" s="9"/>
    </row>
    <row r="41" spans="2:18" ht="15" customHeight="1">
      <c r="B41" s="21">
        <v>34</v>
      </c>
      <c r="C41" s="22" t="s">
        <v>57</v>
      </c>
      <c r="D41" s="20">
        <v>4055</v>
      </c>
      <c r="E41" s="10">
        <f t="shared" si="1"/>
        <v>2041</v>
      </c>
      <c r="F41" s="10">
        <v>2014</v>
      </c>
      <c r="G41" s="10">
        <v>1736</v>
      </c>
      <c r="H41" s="10">
        <v>370</v>
      </c>
      <c r="I41" s="10">
        <v>1052</v>
      </c>
      <c r="J41" s="10">
        <v>314</v>
      </c>
      <c r="K41" s="10">
        <f t="shared" si="0"/>
        <v>278</v>
      </c>
      <c r="L41" s="10">
        <f t="shared" si="2"/>
        <v>3463</v>
      </c>
      <c r="M41" s="11">
        <f t="shared" si="3"/>
        <v>0.86196623634558089</v>
      </c>
      <c r="N41" s="48">
        <f t="shared" si="4"/>
        <v>0.85400739827373617</v>
      </c>
      <c r="O41" s="46"/>
      <c r="P41" s="6"/>
      <c r="Q41" s="9"/>
      <c r="R41" s="9"/>
    </row>
    <row r="42" spans="2:18" ht="15" customHeight="1">
      <c r="B42" s="21">
        <v>35</v>
      </c>
      <c r="C42" s="22" t="s">
        <v>58</v>
      </c>
      <c r="D42" s="20">
        <v>2357</v>
      </c>
      <c r="E42" s="10">
        <f t="shared" si="1"/>
        <v>1311</v>
      </c>
      <c r="F42" s="10">
        <v>1046</v>
      </c>
      <c r="G42" s="10">
        <v>871</v>
      </c>
      <c r="H42" s="10">
        <v>304</v>
      </c>
      <c r="I42" s="10">
        <v>416</v>
      </c>
      <c r="J42" s="10">
        <v>151</v>
      </c>
      <c r="K42" s="10">
        <f t="shared" si="0"/>
        <v>175</v>
      </c>
      <c r="L42" s="10">
        <f t="shared" si="2"/>
        <v>2031</v>
      </c>
      <c r="M42" s="11">
        <f t="shared" si="3"/>
        <v>0.83269598470363293</v>
      </c>
      <c r="N42" s="48">
        <f t="shared" si="4"/>
        <v>0.86168858718710228</v>
      </c>
      <c r="O42" s="46"/>
      <c r="P42" s="6"/>
      <c r="Q42" s="9"/>
      <c r="R42" s="9"/>
    </row>
    <row r="43" spans="2:18" ht="15" customHeight="1">
      <c r="B43" s="21">
        <v>36</v>
      </c>
      <c r="C43" s="22" t="s">
        <v>59</v>
      </c>
      <c r="D43" s="20">
        <v>2197</v>
      </c>
      <c r="E43" s="10">
        <f t="shared" si="1"/>
        <v>1228</v>
      </c>
      <c r="F43" s="10">
        <v>969</v>
      </c>
      <c r="G43" s="10">
        <v>829</v>
      </c>
      <c r="H43" s="10">
        <v>143</v>
      </c>
      <c r="I43" s="10">
        <v>634</v>
      </c>
      <c r="J43" s="10">
        <v>52</v>
      </c>
      <c r="K43" s="10">
        <f t="shared" si="0"/>
        <v>140</v>
      </c>
      <c r="L43" s="10">
        <f t="shared" si="2"/>
        <v>2005</v>
      </c>
      <c r="M43" s="11">
        <f t="shared" si="3"/>
        <v>0.85552115583075339</v>
      </c>
      <c r="N43" s="48">
        <f t="shared" si="4"/>
        <v>0.91260810195721442</v>
      </c>
      <c r="O43" s="46"/>
      <c r="P43" s="6"/>
      <c r="Q43" s="9"/>
      <c r="R43" s="9"/>
    </row>
    <row r="44" spans="2:18" ht="15" customHeight="1">
      <c r="B44" s="21">
        <v>37</v>
      </c>
      <c r="C44" s="22" t="s">
        <v>60</v>
      </c>
      <c r="D44" s="20">
        <v>1823</v>
      </c>
      <c r="E44" s="10">
        <f t="shared" si="1"/>
        <v>974</v>
      </c>
      <c r="F44" s="10">
        <v>849</v>
      </c>
      <c r="G44" s="10">
        <v>782</v>
      </c>
      <c r="H44" s="10">
        <v>178</v>
      </c>
      <c r="I44" s="10">
        <v>547</v>
      </c>
      <c r="J44" s="10">
        <v>57</v>
      </c>
      <c r="K44" s="10">
        <f t="shared" si="0"/>
        <v>67</v>
      </c>
      <c r="L44" s="10">
        <f t="shared" si="2"/>
        <v>1699</v>
      </c>
      <c r="M44" s="11">
        <f t="shared" si="3"/>
        <v>0.92108362779740871</v>
      </c>
      <c r="N44" s="48">
        <f t="shared" si="4"/>
        <v>0.93198025233132198</v>
      </c>
      <c r="O44" s="46"/>
      <c r="P44" s="6"/>
      <c r="Q44" s="9"/>
      <c r="R44" s="9"/>
    </row>
    <row r="45" spans="2:18" ht="15" customHeight="1">
      <c r="B45" s="21">
        <v>38</v>
      </c>
      <c r="C45" s="22" t="s">
        <v>61</v>
      </c>
      <c r="D45" s="20">
        <v>3235</v>
      </c>
      <c r="E45" s="10">
        <f t="shared" si="1"/>
        <v>1791</v>
      </c>
      <c r="F45" s="10">
        <v>1444</v>
      </c>
      <c r="G45" s="10">
        <v>1238</v>
      </c>
      <c r="H45" s="10">
        <v>257</v>
      </c>
      <c r="I45" s="10">
        <v>784</v>
      </c>
      <c r="J45" s="10">
        <v>197</v>
      </c>
      <c r="K45" s="10">
        <f t="shared" si="0"/>
        <v>206</v>
      </c>
      <c r="L45" s="10">
        <f t="shared" si="2"/>
        <v>2832</v>
      </c>
      <c r="M45" s="11">
        <f t="shared" si="3"/>
        <v>0.85734072022160668</v>
      </c>
      <c r="N45" s="48">
        <f t="shared" si="4"/>
        <v>0.87542503863987631</v>
      </c>
      <c r="O45" s="46"/>
      <c r="P45" s="6"/>
      <c r="Q45" s="9"/>
      <c r="R45" s="9"/>
    </row>
    <row r="46" spans="2:18" ht="15" customHeight="1">
      <c r="B46" s="21">
        <v>39</v>
      </c>
      <c r="C46" s="22" t="s">
        <v>62</v>
      </c>
      <c r="D46" s="20">
        <v>2293</v>
      </c>
      <c r="E46" s="10">
        <f t="shared" si="1"/>
        <v>1382</v>
      </c>
      <c r="F46" s="10">
        <v>911</v>
      </c>
      <c r="G46" s="10">
        <v>730</v>
      </c>
      <c r="H46" s="10">
        <v>177</v>
      </c>
      <c r="I46" s="10">
        <v>483</v>
      </c>
      <c r="J46" s="10">
        <v>70</v>
      </c>
      <c r="K46" s="10">
        <f t="shared" si="0"/>
        <v>181</v>
      </c>
      <c r="L46" s="10">
        <f t="shared" si="2"/>
        <v>2042</v>
      </c>
      <c r="M46" s="11">
        <f t="shared" si="3"/>
        <v>0.80131723380900111</v>
      </c>
      <c r="N46" s="48">
        <f t="shared" si="4"/>
        <v>0.89053641517662452</v>
      </c>
      <c r="O46" s="46"/>
      <c r="P46" s="6"/>
      <c r="Q46" s="9"/>
      <c r="R46" s="9"/>
    </row>
    <row r="47" spans="2:18" ht="15" customHeight="1">
      <c r="B47" s="21">
        <v>40</v>
      </c>
      <c r="C47" s="22" t="s">
        <v>70</v>
      </c>
      <c r="D47" s="20">
        <v>5032</v>
      </c>
      <c r="E47" s="10">
        <f t="shared" si="1"/>
        <v>2999</v>
      </c>
      <c r="F47" s="10">
        <v>2033</v>
      </c>
      <c r="G47" s="10">
        <v>1853</v>
      </c>
      <c r="H47" s="10">
        <v>945</v>
      </c>
      <c r="I47" s="10">
        <v>796</v>
      </c>
      <c r="J47" s="10">
        <v>112</v>
      </c>
      <c r="K47" s="10">
        <f t="shared" si="0"/>
        <v>180</v>
      </c>
      <c r="L47" s="10">
        <f t="shared" si="2"/>
        <v>4740</v>
      </c>
      <c r="M47" s="11">
        <f t="shared" si="3"/>
        <v>0.91146089522872598</v>
      </c>
      <c r="N47" s="48">
        <f t="shared" si="4"/>
        <v>0.94197138314785378</v>
      </c>
      <c r="O47" s="46"/>
      <c r="P47" s="6"/>
      <c r="Q47" s="9"/>
      <c r="R47" s="9"/>
    </row>
    <row r="48" spans="2:18" ht="15" customHeight="1">
      <c r="B48" s="21">
        <v>41</v>
      </c>
      <c r="C48" s="22" t="s">
        <v>63</v>
      </c>
      <c r="D48" s="20">
        <v>2002</v>
      </c>
      <c r="E48" s="10">
        <f t="shared" si="1"/>
        <v>1147</v>
      </c>
      <c r="F48" s="10">
        <v>855</v>
      </c>
      <c r="G48" s="10">
        <v>799</v>
      </c>
      <c r="H48" s="10">
        <v>420</v>
      </c>
      <c r="I48" s="10">
        <v>343</v>
      </c>
      <c r="J48" s="10">
        <v>36</v>
      </c>
      <c r="K48" s="10">
        <f t="shared" si="0"/>
        <v>56</v>
      </c>
      <c r="L48" s="10">
        <f t="shared" si="2"/>
        <v>1910</v>
      </c>
      <c r="M48" s="11">
        <f t="shared" si="3"/>
        <v>0.93450292397660817</v>
      </c>
      <c r="N48" s="48">
        <f t="shared" si="4"/>
        <v>0.95404595404595405</v>
      </c>
      <c r="O48" s="46"/>
      <c r="P48" s="6"/>
      <c r="Q48" s="9"/>
      <c r="R48" s="9"/>
    </row>
    <row r="49" spans="2:18" ht="15" customHeight="1">
      <c r="B49" s="21">
        <v>42</v>
      </c>
      <c r="C49" s="22" t="s">
        <v>64</v>
      </c>
      <c r="D49" s="20">
        <v>2099</v>
      </c>
      <c r="E49" s="10">
        <f t="shared" si="1"/>
        <v>1154</v>
      </c>
      <c r="F49" s="10">
        <v>945</v>
      </c>
      <c r="G49" s="10">
        <v>786</v>
      </c>
      <c r="H49" s="10">
        <v>221</v>
      </c>
      <c r="I49" s="10">
        <v>461</v>
      </c>
      <c r="J49" s="10">
        <v>104</v>
      </c>
      <c r="K49" s="10">
        <f t="shared" si="0"/>
        <v>159</v>
      </c>
      <c r="L49" s="10">
        <f t="shared" si="2"/>
        <v>1836</v>
      </c>
      <c r="M49" s="11">
        <f t="shared" si="3"/>
        <v>0.83174603174603179</v>
      </c>
      <c r="N49" s="48">
        <f t="shared" si="4"/>
        <v>0.87470223916150547</v>
      </c>
      <c r="O49" s="46"/>
      <c r="P49" s="6"/>
      <c r="Q49" s="9"/>
      <c r="R49" s="9"/>
    </row>
    <row r="50" spans="2:18" ht="15" customHeight="1">
      <c r="B50" s="21">
        <v>43</v>
      </c>
      <c r="C50" s="22" t="s">
        <v>65</v>
      </c>
      <c r="D50" s="20">
        <v>2917</v>
      </c>
      <c r="E50" s="10">
        <f t="shared" si="1"/>
        <v>1647</v>
      </c>
      <c r="F50" s="10">
        <v>1270</v>
      </c>
      <c r="G50" s="10">
        <v>1114</v>
      </c>
      <c r="H50" s="10">
        <v>629</v>
      </c>
      <c r="I50" s="10">
        <v>441</v>
      </c>
      <c r="J50" s="10">
        <v>44</v>
      </c>
      <c r="K50" s="10">
        <f t="shared" si="0"/>
        <v>156</v>
      </c>
      <c r="L50" s="10">
        <f t="shared" si="2"/>
        <v>2717</v>
      </c>
      <c r="M50" s="11">
        <f t="shared" si="3"/>
        <v>0.87716535433070864</v>
      </c>
      <c r="N50" s="48">
        <f t="shared" si="4"/>
        <v>0.9314364072677408</v>
      </c>
      <c r="O50" s="46"/>
      <c r="P50" s="6"/>
      <c r="Q50" s="9"/>
      <c r="R50" s="9"/>
    </row>
    <row r="51" spans="2:18" ht="15" customHeight="1">
      <c r="B51" s="21">
        <v>44</v>
      </c>
      <c r="C51" s="22" t="s">
        <v>66</v>
      </c>
      <c r="D51" s="20">
        <v>1850</v>
      </c>
      <c r="E51" s="10">
        <f t="shared" si="1"/>
        <v>1202</v>
      </c>
      <c r="F51" s="10">
        <v>648</v>
      </c>
      <c r="G51" s="10">
        <v>564</v>
      </c>
      <c r="H51" s="10">
        <v>186</v>
      </c>
      <c r="I51" s="10">
        <v>346</v>
      </c>
      <c r="J51" s="10">
        <v>32</v>
      </c>
      <c r="K51" s="10">
        <f t="shared" si="0"/>
        <v>84</v>
      </c>
      <c r="L51" s="10">
        <f t="shared" si="2"/>
        <v>1734</v>
      </c>
      <c r="M51" s="11">
        <f t="shared" si="3"/>
        <v>0.87037037037037035</v>
      </c>
      <c r="N51" s="48">
        <f t="shared" si="4"/>
        <v>0.93729729729729727</v>
      </c>
      <c r="O51" s="46"/>
      <c r="P51" s="6"/>
      <c r="Q51" s="9"/>
      <c r="R51" s="9"/>
    </row>
    <row r="52" spans="2:18" ht="15" customHeight="1">
      <c r="B52" s="21">
        <v>45</v>
      </c>
      <c r="C52" s="22" t="s">
        <v>67</v>
      </c>
      <c r="D52" s="20">
        <v>2080</v>
      </c>
      <c r="E52" s="10">
        <f t="shared" si="1"/>
        <v>1076</v>
      </c>
      <c r="F52" s="10">
        <v>1004</v>
      </c>
      <c r="G52" s="10">
        <v>903</v>
      </c>
      <c r="H52" s="10">
        <v>558</v>
      </c>
      <c r="I52" s="10">
        <v>295</v>
      </c>
      <c r="J52" s="10">
        <v>50</v>
      </c>
      <c r="K52" s="10">
        <f t="shared" si="0"/>
        <v>101</v>
      </c>
      <c r="L52" s="10">
        <f t="shared" si="2"/>
        <v>1929</v>
      </c>
      <c r="M52" s="11">
        <f t="shared" si="3"/>
        <v>0.89940239043824699</v>
      </c>
      <c r="N52" s="48">
        <f t="shared" si="4"/>
        <v>0.92740384615384619</v>
      </c>
      <c r="O52" s="46"/>
      <c r="P52" s="6"/>
      <c r="Q52" s="9"/>
      <c r="R52" s="9"/>
    </row>
    <row r="53" spans="2:18" ht="15" customHeight="1">
      <c r="B53" s="21">
        <v>46</v>
      </c>
      <c r="C53" s="22" t="s">
        <v>68</v>
      </c>
      <c r="D53" s="20">
        <v>3072</v>
      </c>
      <c r="E53" s="10">
        <f t="shared" si="1"/>
        <v>1697</v>
      </c>
      <c r="F53" s="10">
        <v>1375</v>
      </c>
      <c r="G53" s="10">
        <v>1164</v>
      </c>
      <c r="H53" s="10">
        <v>679</v>
      </c>
      <c r="I53" s="10">
        <v>369</v>
      </c>
      <c r="J53" s="10">
        <v>116</v>
      </c>
      <c r="K53" s="10">
        <f t="shared" si="0"/>
        <v>211</v>
      </c>
      <c r="L53" s="10">
        <f t="shared" si="2"/>
        <v>2745</v>
      </c>
      <c r="M53" s="11">
        <f t="shared" si="3"/>
        <v>0.8465454545454546</v>
      </c>
      <c r="N53" s="48">
        <f t="shared" si="4"/>
        <v>0.8935546875</v>
      </c>
      <c r="O53" s="46"/>
      <c r="P53" s="6"/>
      <c r="Q53" s="9"/>
      <c r="R53" s="9"/>
    </row>
    <row r="54" spans="2:18" ht="15" customHeight="1">
      <c r="B54" s="24">
        <v>47</v>
      </c>
      <c r="C54" s="25" t="s">
        <v>69</v>
      </c>
      <c r="D54" s="26">
        <v>2464</v>
      </c>
      <c r="E54" s="27">
        <f t="shared" si="1"/>
        <v>2131</v>
      </c>
      <c r="F54" s="27">
        <v>333</v>
      </c>
      <c r="G54" s="27">
        <v>170</v>
      </c>
      <c r="H54" s="27">
        <v>35</v>
      </c>
      <c r="I54" s="27">
        <v>29</v>
      </c>
      <c r="J54" s="27">
        <v>106</v>
      </c>
      <c r="K54" s="27">
        <f t="shared" si="0"/>
        <v>163</v>
      </c>
      <c r="L54" s="27">
        <f t="shared" si="2"/>
        <v>2195</v>
      </c>
      <c r="M54" s="28">
        <f t="shared" si="3"/>
        <v>0.51051051051051055</v>
      </c>
      <c r="N54" s="49">
        <f t="shared" si="4"/>
        <v>0.89082792207792205</v>
      </c>
      <c r="O54" s="46"/>
      <c r="P54" s="6"/>
      <c r="Q54" s="9"/>
      <c r="R54" s="9"/>
    </row>
    <row r="55" spans="2:18" ht="15" customHeight="1">
      <c r="B55" s="56" t="s">
        <v>2</v>
      </c>
      <c r="C55" s="56"/>
      <c r="D55" s="29">
        <f t="shared" ref="D55:K55" si="5">SUM(D8:D54)</f>
        <v>190642</v>
      </c>
      <c r="E55" s="29">
        <f t="shared" si="5"/>
        <v>102032</v>
      </c>
      <c r="F55" s="29">
        <f t="shared" si="5"/>
        <v>88610</v>
      </c>
      <c r="G55" s="29">
        <f t="shared" si="5"/>
        <v>80852</v>
      </c>
      <c r="H55" s="29">
        <f t="shared" si="5"/>
        <v>28535</v>
      </c>
      <c r="I55" s="29">
        <f t="shared" si="5"/>
        <v>46947</v>
      </c>
      <c r="J55" s="29">
        <f t="shared" si="5"/>
        <v>5370</v>
      </c>
      <c r="K55" s="29">
        <f t="shared" si="5"/>
        <v>7758</v>
      </c>
      <c r="L55" s="29">
        <f>E55+H55+I55</f>
        <v>177514</v>
      </c>
      <c r="M55" s="30">
        <f t="shared" ref="M55" si="6">IF(F55=0,0,G55/F55)</f>
        <v>0.91244780498815037</v>
      </c>
      <c r="N55" s="31">
        <f t="shared" ref="N55" si="7">IF(D55=0,0,L55/D55)</f>
        <v>0.93113794441938291</v>
      </c>
      <c r="O55" s="23"/>
      <c r="P55" s="6"/>
      <c r="Q55" s="9"/>
      <c r="R55" s="9"/>
    </row>
    <row r="56" spans="2:18" ht="15" customHeight="1">
      <c r="B56" s="12" t="s">
        <v>12</v>
      </c>
      <c r="C56" s="57" t="s">
        <v>72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8"/>
    </row>
    <row r="57" spans="2:18" ht="15" customHeight="1">
      <c r="B57" s="13" t="s">
        <v>11</v>
      </c>
      <c r="C57" s="50" t="s">
        <v>73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8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</sheetData>
  <mergeCells count="13">
    <mergeCell ref="C57:N57"/>
    <mergeCell ref="C58:N58"/>
    <mergeCell ref="C3:C6"/>
    <mergeCell ref="M3:M6"/>
    <mergeCell ref="N3:N6"/>
    <mergeCell ref="B55:C55"/>
    <mergeCell ref="C56:N56"/>
    <mergeCell ref="D3:D6"/>
    <mergeCell ref="K5:K6"/>
    <mergeCell ref="E4:E6"/>
    <mergeCell ref="F4:F6"/>
    <mergeCell ref="L3:L6"/>
    <mergeCell ref="G5:G6"/>
  </mergeCells>
  <phoneticPr fontId="2"/>
  <printOptions horizontalCentered="1"/>
  <pageMargins left="0.78740157480314965" right="0.78740157480314965" top="0.78740157480314965" bottom="0.39370078740157483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附属資料4-2</vt:lpstr>
      <vt:lpstr>'附属資料4-2'!Print_Area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辰巳　政弘(908356)</dc:creator>
  <cp:lastModifiedBy>寺田 奈緒美</cp:lastModifiedBy>
  <cp:lastPrinted>2018-12-04T02:46:59Z</cp:lastPrinted>
  <dcterms:created xsi:type="dcterms:W3CDTF">2006-06-01T13:17:23Z</dcterms:created>
  <dcterms:modified xsi:type="dcterms:W3CDTF">2019-02-07T10:22:38Z</dcterms:modified>
</cp:coreProperties>
</file>