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285" yWindow="825" windowWidth="16605" windowHeight="5145"/>
  </bookViews>
  <sheets>
    <sheet name="附属資料1-1-52" sheetId="15" r:id="rId1"/>
  </sheets>
  <definedNames>
    <definedName name="_xlnm.Print_Area" localSheetId="0">'附属資料1-1-52'!$A$1:$L$56</definedName>
  </definedNames>
  <calcPr calcId="162913"/>
</workbook>
</file>

<file path=xl/calcChain.xml><?xml version="1.0" encoding="utf-8"?>
<calcChain xmlns="http://schemas.openxmlformats.org/spreadsheetml/2006/main">
  <c r="I10" i="15" l="1"/>
  <c r="I32" i="15" l="1"/>
  <c r="F32" i="15"/>
  <c r="H24" i="15"/>
  <c r="H26" i="15"/>
  <c r="H27" i="15"/>
  <c r="H28" i="15"/>
  <c r="H29" i="15"/>
  <c r="H30" i="15"/>
  <c r="H31" i="15"/>
  <c r="H25" i="15"/>
  <c r="H33" i="15"/>
  <c r="H32" i="15"/>
  <c r="H34" i="15"/>
  <c r="H35" i="15"/>
  <c r="H36" i="15"/>
  <c r="H37" i="15"/>
  <c r="H38" i="15"/>
  <c r="H39" i="15"/>
  <c r="H40" i="15"/>
  <c r="H41" i="15"/>
  <c r="H42" i="15"/>
  <c r="H43" i="15"/>
  <c r="H23" i="15"/>
  <c r="I6" i="15"/>
  <c r="I26" i="15"/>
  <c r="I8" i="15"/>
  <c r="I9" i="15"/>
  <c r="I11" i="15"/>
  <c r="I12" i="15"/>
  <c r="I13" i="15"/>
  <c r="I15" i="15"/>
  <c r="I16" i="15"/>
  <c r="I17" i="15"/>
  <c r="I18" i="15"/>
  <c r="I19" i="15"/>
  <c r="I20" i="15"/>
  <c r="I5" i="15"/>
  <c r="H6" i="15"/>
  <c r="H8" i="15"/>
  <c r="H10" i="15"/>
  <c r="H11" i="15"/>
  <c r="H12" i="15"/>
  <c r="H13" i="15"/>
  <c r="H14" i="15"/>
  <c r="H16" i="15"/>
  <c r="H17" i="15"/>
  <c r="H18" i="15"/>
  <c r="H19" i="15"/>
  <c r="H20" i="15"/>
  <c r="H5" i="15"/>
  <c r="F6" i="15"/>
  <c r="F7" i="15"/>
  <c r="F8" i="15"/>
  <c r="F10" i="15"/>
  <c r="F11" i="15"/>
  <c r="F12" i="15"/>
  <c r="F13" i="15"/>
  <c r="F14" i="15"/>
  <c r="F16" i="15"/>
  <c r="F17" i="15"/>
  <c r="F18" i="15"/>
  <c r="F19" i="15"/>
  <c r="F20" i="15"/>
  <c r="F5" i="15"/>
  <c r="I43" i="15" l="1"/>
  <c r="I37" i="15"/>
  <c r="I38" i="15"/>
  <c r="I39" i="15"/>
  <c r="I40" i="15"/>
  <c r="I41" i="15"/>
  <c r="I42" i="15"/>
  <c r="I36" i="15"/>
  <c r="I35" i="15"/>
  <c r="I34" i="15"/>
  <c r="I24" i="15"/>
  <c r="I27" i="15"/>
  <c r="I28" i="15"/>
  <c r="I29" i="15"/>
  <c r="I30" i="15"/>
  <c r="I31" i="15"/>
  <c r="I25" i="15"/>
  <c r="I33" i="15"/>
  <c r="F38" i="15"/>
  <c r="F39" i="15"/>
  <c r="F41" i="15"/>
  <c r="F42" i="15"/>
  <c r="F43" i="15"/>
  <c r="F37" i="15"/>
  <c r="F36" i="15"/>
  <c r="F24" i="15"/>
  <c r="F26" i="15"/>
  <c r="F27" i="15"/>
  <c r="F28" i="15"/>
  <c r="F29" i="15"/>
  <c r="F30" i="15"/>
  <c r="F31" i="15"/>
  <c r="F25" i="15"/>
  <c r="F33" i="15"/>
  <c r="F34" i="15"/>
  <c r="F35" i="15"/>
  <c r="I23" i="15" l="1"/>
  <c r="F23" i="15"/>
</calcChain>
</file>

<file path=xl/sharedStrings.xml><?xml version="1.0" encoding="utf-8"?>
<sst xmlns="http://schemas.openxmlformats.org/spreadsheetml/2006/main" count="212" uniqueCount="134">
  <si>
    <t>管内面積</t>
  </si>
  <si>
    <t>(ｋ㎡）</t>
    <phoneticPr fontId="8"/>
  </si>
  <si>
    <t>(万人)</t>
    <phoneticPr fontId="8"/>
  </si>
  <si>
    <t>（件）</t>
    <phoneticPr fontId="8"/>
  </si>
  <si>
    <t>（人）</t>
    <phoneticPr fontId="8"/>
  </si>
  <si>
    <t>消防</t>
    <phoneticPr fontId="8"/>
  </si>
  <si>
    <t>死者数</t>
    <phoneticPr fontId="8"/>
  </si>
  <si>
    <t>主な出火原因</t>
    <phoneticPr fontId="8"/>
  </si>
  <si>
    <t>人口</t>
    <phoneticPr fontId="8"/>
  </si>
  <si>
    <t>出火件数</t>
    <phoneticPr fontId="8"/>
  </si>
  <si>
    <t>放火（疑い含む）</t>
    <rPh sb="0" eb="2">
      <t>ホウカ</t>
    </rPh>
    <rPh sb="3" eb="4">
      <t>ウタガ</t>
    </rPh>
    <rPh sb="5" eb="6">
      <t>フク</t>
    </rPh>
    <phoneticPr fontId="11"/>
  </si>
  <si>
    <t>たばこ</t>
    <phoneticPr fontId="11"/>
  </si>
  <si>
    <t>こんろ</t>
    <phoneticPr fontId="11"/>
  </si>
  <si>
    <t>たばこ</t>
  </si>
  <si>
    <t>こんろ</t>
  </si>
  <si>
    <t>電気関係</t>
    <rPh sb="0" eb="2">
      <t>デンキ</t>
    </rPh>
    <rPh sb="2" eb="4">
      <t>カンケイ</t>
    </rPh>
    <phoneticPr fontId="11"/>
  </si>
  <si>
    <t>たき火</t>
    <rPh sb="2" eb="3">
      <t>ビ</t>
    </rPh>
    <phoneticPr fontId="11"/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</si>
  <si>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11"/>
  </si>
  <si>
    <t>ガステーブル等</t>
    <rPh sb="6" eb="7">
      <t>トウ</t>
    </rPh>
    <phoneticPr fontId="11"/>
  </si>
  <si>
    <t>放火(疑い含む）</t>
    <rPh sb="0" eb="2">
      <t>ホウカ</t>
    </rPh>
    <rPh sb="3" eb="4">
      <t>ウタガ</t>
    </rPh>
    <rPh sb="5" eb="6">
      <t>フク</t>
    </rPh>
    <phoneticPr fontId="11"/>
  </si>
  <si>
    <t>テヘラン（イラン・イスラム共和国）</t>
    <rPh sb="13" eb="15">
      <t>キョウワ</t>
    </rPh>
    <rPh sb="15" eb="16">
      <t>コク</t>
    </rPh>
    <phoneticPr fontId="11"/>
  </si>
  <si>
    <t>イスラエル国</t>
    <rPh sb="5" eb="6">
      <t>コク</t>
    </rPh>
    <phoneticPr fontId="11"/>
  </si>
  <si>
    <t>クアラルンプール（マレーシア）</t>
    <phoneticPr fontId="11"/>
  </si>
  <si>
    <t>ウランバートル（モンゴル国）</t>
    <rPh sb="12" eb="13">
      <t>コク</t>
    </rPh>
    <phoneticPr fontId="11"/>
  </si>
  <si>
    <t>ウェリントン（ニュージーランド）</t>
    <phoneticPr fontId="11"/>
  </si>
  <si>
    <t>マニラ首都圏（フィリピン共和国）</t>
    <rPh sb="3" eb="5">
      <t>シュト</t>
    </rPh>
    <rPh sb="5" eb="6">
      <t>ケン</t>
    </rPh>
    <rPh sb="12" eb="14">
      <t>キョウワ</t>
    </rPh>
    <rPh sb="14" eb="15">
      <t>コク</t>
    </rPh>
    <phoneticPr fontId="11"/>
  </si>
  <si>
    <t>ソウル（大韓民国）</t>
    <rPh sb="4" eb="8">
      <t>ダイカンミンコク</t>
    </rPh>
    <phoneticPr fontId="11"/>
  </si>
  <si>
    <t>シンガポール共和国</t>
    <rPh sb="6" eb="8">
      <t>キョウワ</t>
    </rPh>
    <rPh sb="8" eb="9">
      <t>コク</t>
    </rPh>
    <phoneticPr fontId="11"/>
  </si>
  <si>
    <t>バンコク（タイ王国）</t>
    <rPh sb="7" eb="9">
      <t>オウコク</t>
    </rPh>
    <phoneticPr fontId="11"/>
  </si>
  <si>
    <t>ハノイ（ベトナム社会主義共和国）</t>
    <rPh sb="8" eb="10">
      <t>シャカイ</t>
    </rPh>
    <rPh sb="10" eb="12">
      <t>シュギ</t>
    </rPh>
    <rPh sb="12" eb="15">
      <t>キョウワコク</t>
    </rPh>
    <phoneticPr fontId="11"/>
  </si>
  <si>
    <t>放火（疑い含む）</t>
    <rPh sb="0" eb="2">
      <t>ホウカ</t>
    </rPh>
    <rPh sb="3" eb="4">
      <t>ウタガ</t>
    </rPh>
    <rPh sb="5" eb="6">
      <t>フク</t>
    </rPh>
    <phoneticPr fontId="11"/>
  </si>
  <si>
    <t>事故</t>
    <rPh sb="0" eb="2">
      <t>ジコ</t>
    </rPh>
    <phoneticPr fontId="11"/>
  </si>
  <si>
    <t>自然発火</t>
    <rPh sb="0" eb="2">
      <t>シゼン</t>
    </rPh>
    <rPh sb="2" eb="4">
      <t>ハッカ</t>
    </rPh>
    <phoneticPr fontId="11"/>
  </si>
  <si>
    <t>短絡</t>
    <rPh sb="0" eb="2">
      <t>タンラク</t>
    </rPh>
    <phoneticPr fontId="11"/>
  </si>
  <si>
    <t>タバコ</t>
    <phoneticPr fontId="11"/>
  </si>
  <si>
    <t>オーブン</t>
    <phoneticPr fontId="11"/>
  </si>
  <si>
    <t>－</t>
    <phoneticPr fontId="11"/>
  </si>
  <si>
    <t>漏電</t>
    <rPh sb="0" eb="2">
      <t>ロウデン</t>
    </rPh>
    <phoneticPr fontId="11"/>
  </si>
  <si>
    <t>放火</t>
    <rPh sb="0" eb="2">
      <t>ホウカ</t>
    </rPh>
    <phoneticPr fontId="11"/>
  </si>
  <si>
    <t>調理時不在</t>
    <rPh sb="0" eb="2">
      <t>チョウリ</t>
    </rPh>
    <rPh sb="2" eb="3">
      <t>ジ</t>
    </rPh>
    <rPh sb="3" eb="5">
      <t>フザイ</t>
    </rPh>
    <phoneticPr fontId="11"/>
  </si>
  <si>
    <t>調理過熱</t>
    <rPh sb="0" eb="2">
      <t>チョウリ</t>
    </rPh>
    <rPh sb="2" eb="4">
      <t>カネツ</t>
    </rPh>
    <phoneticPr fontId="11"/>
  </si>
  <si>
    <t>ゴミ</t>
    <phoneticPr fontId="11"/>
  </si>
  <si>
    <t>可燃材料への着火物の投げ捨て</t>
    <rPh sb="0" eb="2">
      <t>カネン</t>
    </rPh>
    <rPh sb="2" eb="4">
      <t>ザイリョウ</t>
    </rPh>
    <rPh sb="6" eb="8">
      <t>チャッカ</t>
    </rPh>
    <rPh sb="8" eb="9">
      <t>ブツ</t>
    </rPh>
    <rPh sb="10" eb="11">
      <t>ナ</t>
    </rPh>
    <rPh sb="12" eb="13">
      <t>ス</t>
    </rPh>
    <phoneticPr fontId="11"/>
  </si>
  <si>
    <t>投棄物</t>
    <rPh sb="0" eb="2">
      <t>トウキ</t>
    </rPh>
    <rPh sb="2" eb="3">
      <t>ブツ</t>
    </rPh>
    <phoneticPr fontId="11"/>
  </si>
  <si>
    <t>廃棄物</t>
    <rPh sb="0" eb="3">
      <t>ハイキブツ</t>
    </rPh>
    <phoneticPr fontId="11"/>
  </si>
  <si>
    <t>電気事故</t>
    <rPh sb="0" eb="2">
      <t>デンキ</t>
    </rPh>
    <rPh sb="2" eb="4">
      <t>ジコ</t>
    </rPh>
    <phoneticPr fontId="11"/>
  </si>
  <si>
    <t>裸火</t>
    <rPh sb="0" eb="1">
      <t>ハダカ</t>
    </rPh>
    <rPh sb="1" eb="2">
      <t>ビ</t>
    </rPh>
    <phoneticPr fontId="11"/>
  </si>
  <si>
    <t>その他</t>
    <rPh sb="2" eb="3">
      <t>タ</t>
    </rPh>
    <phoneticPr fontId="11"/>
  </si>
  <si>
    <t>ガスレンジ</t>
    <phoneticPr fontId="11"/>
  </si>
  <si>
    <t>電気</t>
    <rPh sb="0" eb="2">
      <t>デンキ</t>
    </rPh>
    <phoneticPr fontId="11"/>
  </si>
  <si>
    <t>ストーブ</t>
    <phoneticPr fontId="11"/>
  </si>
  <si>
    <t>不法行為</t>
    <rPh sb="0" eb="2">
      <t>フホウ</t>
    </rPh>
    <rPh sb="2" eb="4">
      <t>コウイ</t>
    </rPh>
    <phoneticPr fontId="11"/>
  </si>
  <si>
    <t>電気の接続</t>
    <rPh sb="0" eb="2">
      <t>デンキ</t>
    </rPh>
    <rPh sb="3" eb="5">
      <t>セツゾク</t>
    </rPh>
    <phoneticPr fontId="11"/>
  </si>
  <si>
    <t>不注意</t>
    <rPh sb="0" eb="3">
      <t>フチュウイ</t>
    </rPh>
    <phoneticPr fontId="11"/>
  </si>
  <si>
    <t>不明</t>
    <rPh sb="0" eb="2">
      <t>フメイ</t>
    </rPh>
    <phoneticPr fontId="11"/>
  </si>
  <si>
    <t>タバコの投げ捨て</t>
    <rPh sb="4" eb="5">
      <t>ナ</t>
    </rPh>
    <rPh sb="6" eb="7">
      <t>ス</t>
    </rPh>
    <phoneticPr fontId="11"/>
  </si>
  <si>
    <t>調理</t>
    <rPh sb="0" eb="2">
      <t>チョウリ</t>
    </rPh>
    <phoneticPr fontId="11"/>
  </si>
  <si>
    <t>火災原因調査は警察局の担当</t>
    <rPh sb="0" eb="2">
      <t>カサイ</t>
    </rPh>
    <rPh sb="2" eb="4">
      <t>ゲンイン</t>
    </rPh>
    <rPh sb="4" eb="6">
      <t>チョウサ</t>
    </rPh>
    <rPh sb="7" eb="9">
      <t>ケイサツ</t>
    </rPh>
    <rPh sb="9" eb="10">
      <t>キョク</t>
    </rPh>
    <rPh sb="11" eb="13">
      <t>タントウ</t>
    </rPh>
    <phoneticPr fontId="11"/>
  </si>
  <si>
    <t>熱源</t>
    <rPh sb="0" eb="2">
      <t>ネツゲン</t>
    </rPh>
    <phoneticPr fontId="11"/>
  </si>
  <si>
    <t>-</t>
    <phoneticPr fontId="11"/>
  </si>
  <si>
    <t>こんろ</t>
    <phoneticPr fontId="11"/>
  </si>
  <si>
    <t>たばこ</t>
    <phoneticPr fontId="11"/>
  </si>
  <si>
    <t>こんろ</t>
    <phoneticPr fontId="11"/>
  </si>
  <si>
    <t>電気機器</t>
    <rPh sb="0" eb="2">
      <t>デンキ</t>
    </rPh>
    <rPh sb="2" eb="4">
      <t>キキ</t>
    </rPh>
    <phoneticPr fontId="11"/>
  </si>
  <si>
    <t>たばこ</t>
    <phoneticPr fontId="11"/>
  </si>
  <si>
    <t>こんろ</t>
    <phoneticPr fontId="11"/>
  </si>
  <si>
    <t>配線関係</t>
    <rPh sb="0" eb="2">
      <t>ハイセン</t>
    </rPh>
    <rPh sb="2" eb="4">
      <t>カンケイ</t>
    </rPh>
    <phoneticPr fontId="11"/>
  </si>
  <si>
    <t>電灯・電話等の配線</t>
    <rPh sb="0" eb="2">
      <t>デントウ</t>
    </rPh>
    <rPh sb="3" eb="5">
      <t>デンワ</t>
    </rPh>
    <rPh sb="5" eb="6">
      <t>ナド</t>
    </rPh>
    <rPh sb="7" eb="9">
      <t>ハイセン</t>
    </rPh>
    <phoneticPr fontId="11"/>
  </si>
  <si>
    <t>電気配線類</t>
    <rPh sb="0" eb="2">
      <t>デンキ</t>
    </rPh>
    <rPh sb="2" eb="4">
      <t>ハイセン</t>
    </rPh>
    <rPh sb="4" eb="5">
      <t>ルイ</t>
    </rPh>
    <phoneticPr fontId="11"/>
  </si>
  <si>
    <t>たばこ</t>
    <phoneticPr fontId="11"/>
  </si>
  <si>
    <t>放火（疑い含む）</t>
    <phoneticPr fontId="11"/>
  </si>
  <si>
    <t>たばこ</t>
    <phoneticPr fontId="11"/>
  </si>
  <si>
    <t>コード（交通機関内配線除く）</t>
    <rPh sb="4" eb="6">
      <t>コウツウ</t>
    </rPh>
    <rPh sb="6" eb="8">
      <t>キカン</t>
    </rPh>
    <rPh sb="8" eb="9">
      <t>ナイ</t>
    </rPh>
    <rPh sb="9" eb="11">
      <t>ハイセン</t>
    </rPh>
    <rPh sb="11" eb="12">
      <t>ノゾ</t>
    </rPh>
    <phoneticPr fontId="11"/>
  </si>
  <si>
    <t>たばこ</t>
    <phoneticPr fontId="11"/>
  </si>
  <si>
    <t>たばこ</t>
    <phoneticPr fontId="11"/>
  </si>
  <si>
    <t>香港特別行政区（中華人民共和国）</t>
    <rPh sb="0" eb="2">
      <t>ホンコン</t>
    </rPh>
    <rPh sb="2" eb="4">
      <t>トクベツ</t>
    </rPh>
    <rPh sb="4" eb="6">
      <t>ギョウセイ</t>
    </rPh>
    <rPh sb="6" eb="7">
      <t>ク</t>
    </rPh>
    <rPh sb="8" eb="15">
      <t>チュウカジンミンキョウワコク</t>
    </rPh>
    <phoneticPr fontId="11"/>
  </si>
  <si>
    <t>日本の各都市名</t>
    <rPh sb="0" eb="2">
      <t>ニホン</t>
    </rPh>
    <rPh sb="3" eb="4">
      <t>カク</t>
    </rPh>
    <phoneticPr fontId="8"/>
  </si>
  <si>
    <t>札幌</t>
    <phoneticPr fontId="11"/>
  </si>
  <si>
    <t>仙台</t>
    <phoneticPr fontId="11"/>
  </si>
  <si>
    <t>新潟</t>
    <phoneticPr fontId="11"/>
  </si>
  <si>
    <t>さいたま</t>
    <phoneticPr fontId="11"/>
  </si>
  <si>
    <t>千葉</t>
    <phoneticPr fontId="11"/>
  </si>
  <si>
    <t>東京</t>
    <phoneticPr fontId="11"/>
  </si>
  <si>
    <t>横浜</t>
    <phoneticPr fontId="11"/>
  </si>
  <si>
    <t>川崎</t>
    <phoneticPr fontId="11"/>
  </si>
  <si>
    <t>相模原</t>
    <rPh sb="0" eb="3">
      <t>サガミハラ</t>
    </rPh>
    <phoneticPr fontId="11"/>
  </si>
  <si>
    <t>浜松</t>
    <phoneticPr fontId="11"/>
  </si>
  <si>
    <t>静岡</t>
    <phoneticPr fontId="11"/>
  </si>
  <si>
    <t>名古屋</t>
    <phoneticPr fontId="11"/>
  </si>
  <si>
    <t>京都</t>
    <phoneticPr fontId="11"/>
  </si>
  <si>
    <t>大阪</t>
    <phoneticPr fontId="11"/>
  </si>
  <si>
    <t>堺</t>
    <phoneticPr fontId="11"/>
  </si>
  <si>
    <t>神戸</t>
    <phoneticPr fontId="11"/>
  </si>
  <si>
    <t>岡山</t>
    <rPh sb="0" eb="2">
      <t>オカヤマ</t>
    </rPh>
    <phoneticPr fontId="11"/>
  </si>
  <si>
    <t>広島</t>
    <phoneticPr fontId="11"/>
  </si>
  <si>
    <t>北九州</t>
    <phoneticPr fontId="11"/>
  </si>
  <si>
    <t>福岡</t>
    <rPh sb="0" eb="2">
      <t>フクオカ</t>
    </rPh>
    <phoneticPr fontId="8"/>
  </si>
  <si>
    <t>熊本</t>
    <rPh sb="0" eb="2">
      <t>クマモト</t>
    </rPh>
    <phoneticPr fontId="8"/>
  </si>
  <si>
    <t>台北（台湾）</t>
    <rPh sb="0" eb="2">
      <t>タイペイ</t>
    </rPh>
    <rPh sb="3" eb="5">
      <t>タイワン</t>
    </rPh>
    <phoneticPr fontId="11"/>
  </si>
  <si>
    <t>都市名・地域名（国名・地域名）</t>
    <rPh sb="4" eb="7">
      <t>チイキメイ</t>
    </rPh>
    <rPh sb="11" eb="13">
      <t>チイキ</t>
    </rPh>
    <rPh sb="13" eb="14">
      <t>メイ</t>
    </rPh>
    <phoneticPr fontId="8"/>
  </si>
  <si>
    <t>ダッカ（バングラデシュ人民共和国）</t>
    <rPh sb="11" eb="13">
      <t>ジンミン</t>
    </rPh>
    <rPh sb="13" eb="16">
      <t>キョウワコク</t>
    </rPh>
    <phoneticPr fontId="11"/>
  </si>
  <si>
    <t>ジャカルタ（インドネシア共和国）</t>
    <rPh sb="12" eb="14">
      <t>キョウワ</t>
    </rPh>
    <rPh sb="14" eb="15">
      <t>コク</t>
    </rPh>
    <phoneticPr fontId="11"/>
  </si>
  <si>
    <t>放火（疑い含む）</t>
    <phoneticPr fontId="11"/>
  </si>
  <si>
    <t>放火（疑い含む）</t>
    <rPh sb="0" eb="2">
      <t>ホウカ</t>
    </rPh>
    <phoneticPr fontId="11"/>
  </si>
  <si>
    <t>附属資料1－1－52　世界各都市（地域）の火災状況</t>
    <rPh sb="0" eb="2">
      <t>フゾク</t>
    </rPh>
    <rPh sb="2" eb="4">
      <t>シリョウ</t>
    </rPh>
    <rPh sb="13" eb="14">
      <t>カク</t>
    </rPh>
    <rPh sb="17" eb="19">
      <t>チイキ</t>
    </rPh>
    <phoneticPr fontId="8"/>
  </si>
  <si>
    <t>放火（疑い含む）／電灯・電話等の配線
（同数）</t>
    <rPh sb="0" eb="2">
      <t>ホウカ</t>
    </rPh>
    <rPh sb="3" eb="4">
      <t>ウタガ</t>
    </rPh>
    <rPh sb="5" eb="6">
      <t>フク</t>
    </rPh>
    <rPh sb="9" eb="11">
      <t>デントウ</t>
    </rPh>
    <rPh sb="12" eb="14">
      <t>デンワ</t>
    </rPh>
    <rPh sb="14" eb="15">
      <t>トウ</t>
    </rPh>
    <rPh sb="16" eb="18">
      <t>ハイセン</t>
    </rPh>
    <rPh sb="20" eb="22">
      <t>ドウスウ</t>
    </rPh>
    <phoneticPr fontId="11"/>
  </si>
  <si>
    <t>裸火（調理時不在／コンロ）</t>
    <rPh sb="0" eb="1">
      <t>ハダカ</t>
    </rPh>
    <rPh sb="1" eb="2">
      <t>ビ</t>
    </rPh>
    <rPh sb="3" eb="5">
      <t>チョウリ</t>
    </rPh>
    <rPh sb="5" eb="6">
      <t>ジ</t>
    </rPh>
    <rPh sb="6" eb="8">
      <t>フザイ</t>
    </rPh>
    <phoneticPr fontId="11"/>
  </si>
  <si>
    <t>出火率
人口1万人</t>
    <phoneticPr fontId="8"/>
  </si>
  <si>
    <t>１位　</t>
    <phoneticPr fontId="11"/>
  </si>
  <si>
    <t>２位　</t>
    <phoneticPr fontId="11"/>
  </si>
  <si>
    <t>３位</t>
    <phoneticPr fontId="11"/>
  </si>
  <si>
    <t>職員数
(人）</t>
    <rPh sb="0" eb="3">
      <t>ショクインスウ</t>
    </rPh>
    <phoneticPr fontId="8"/>
  </si>
  <si>
    <t>人口 
100万人</t>
    <rPh sb="7" eb="9">
      <t>マンニン</t>
    </rPh>
    <phoneticPr fontId="11"/>
  </si>
  <si>
    <t>当たりの
死者数
（人）</t>
    <rPh sb="0" eb="1">
      <t>ア</t>
    </rPh>
    <rPh sb="5" eb="7">
      <t>シシャ</t>
    </rPh>
    <rPh sb="7" eb="8">
      <t>スウ</t>
    </rPh>
    <phoneticPr fontId="11"/>
  </si>
  <si>
    <t>当たりの
出火件数
（件）</t>
    <rPh sb="11" eb="12">
      <t>ケン</t>
    </rPh>
    <phoneticPr fontId="8"/>
  </si>
  <si>
    <t>死者１人
当たりの</t>
    <rPh sb="5" eb="6">
      <t>ア</t>
    </rPh>
    <phoneticPr fontId="11"/>
  </si>
  <si>
    <t>出火件数
（件）</t>
    <rPh sb="0" eb="2">
      <t>シュッカ</t>
    </rPh>
    <rPh sb="2" eb="4">
      <t>ケンスウ</t>
    </rPh>
    <phoneticPr fontId="8"/>
  </si>
  <si>
    <t>（注）　１　　日本の各都市の火災状況に関するデータについては平成30年のもの。</t>
    <rPh sb="1" eb="2">
      <t>チュウ</t>
    </rPh>
    <phoneticPr fontId="8"/>
  </si>
  <si>
    <t>　　　　２　　日本の各都市の火災状況以外に関するデータについては平成31年４月１日現在のもの。</t>
    <rPh sb="18" eb="20">
      <t>イガイ</t>
    </rPh>
    <rPh sb="21" eb="22">
      <t>カン</t>
    </rPh>
    <phoneticPr fontId="11"/>
  </si>
  <si>
    <t>　　　　４　　各都市における火災の定義は異なる。</t>
    <phoneticPr fontId="8"/>
  </si>
  <si>
    <t>　　　　５　　人口については、千人単位を四捨五入したもの。</t>
    <rPh sb="7" eb="9">
      <t>ジンコウ</t>
    </rPh>
    <rPh sb="15" eb="17">
      <t>センニン</t>
    </rPh>
    <rPh sb="17" eb="19">
      <t>タンイ</t>
    </rPh>
    <rPh sb="20" eb="24">
      <t>シシャゴニュウ</t>
    </rPh>
    <phoneticPr fontId="11"/>
  </si>
  <si>
    <t>　　　　６　　消防職員数については、日本国内は定員数、海外については常勤職員の総数。</t>
    <rPh sb="18" eb="20">
      <t>ニホン</t>
    </rPh>
    <rPh sb="20" eb="22">
      <t>コクナイ</t>
    </rPh>
    <phoneticPr fontId="11"/>
  </si>
  <si>
    <t>　　　　７　　東京については、受託地域を含む東京消防庁管轄区域による。</t>
    <phoneticPr fontId="8"/>
  </si>
  <si>
    <t>　　　　８　　静岡については、受託地域を含む静岡市消防局管轄区域による。</t>
    <phoneticPr fontId="11"/>
  </si>
  <si>
    <t>　　　　９　　堺については、受託地域を含む堺市消防局管轄区域による。</t>
    <phoneticPr fontId="11"/>
  </si>
  <si>
    <t>　　　　10 　岡山については、受託地域を含む岡山市消防局管轄区域による。</t>
    <phoneticPr fontId="11"/>
  </si>
  <si>
    <t>　　　　11 　広島については、受託地域を含む広島市消防局管轄区域による。</t>
    <phoneticPr fontId="11"/>
  </si>
  <si>
    <t>　　　　12 　熊本については、受託地域を含む熊本市消防局管轄区域による。</t>
    <rPh sb="8" eb="10">
      <t>クマモト</t>
    </rPh>
    <rPh sb="23" eb="25">
      <t>クマモト</t>
    </rPh>
    <phoneticPr fontId="11"/>
  </si>
  <si>
    <t>　　　　13 　端数処理をしているため、数値等が一致しない場合がある。</t>
    <rPh sb="8" eb="10">
      <t>ハスウ</t>
    </rPh>
    <rPh sb="10" eb="12">
      <t>ショリ</t>
    </rPh>
    <rPh sb="20" eb="22">
      <t>スウチ</t>
    </rPh>
    <rPh sb="22" eb="23">
      <t>トウ</t>
    </rPh>
    <rPh sb="24" eb="26">
      <t>イッチ</t>
    </rPh>
    <rPh sb="29" eb="31">
      <t>バアイ</t>
    </rPh>
    <phoneticPr fontId="11"/>
  </si>
  <si>
    <t>西オーストラリア州
（オーストラリア連邦）</t>
    <rPh sb="0" eb="1">
      <t>ニシ</t>
    </rPh>
    <rPh sb="8" eb="9">
      <t>シュウ</t>
    </rPh>
    <rPh sb="18" eb="20">
      <t>レンポウ</t>
    </rPh>
    <phoneticPr fontId="11"/>
  </si>
  <si>
    <t>バンダル・スリ・ブガワン
（ブルネイ・ダルサラーム国）</t>
    <rPh sb="25" eb="26">
      <t>クニ</t>
    </rPh>
    <phoneticPr fontId="11"/>
  </si>
  <si>
    <t>放火（疑い含む）
／たばこ／たき火（同数）</t>
    <rPh sb="0" eb="2">
      <t>ホウカ</t>
    </rPh>
    <rPh sb="3" eb="4">
      <t>ウタガ</t>
    </rPh>
    <rPh sb="5" eb="6">
      <t>フク</t>
    </rPh>
    <rPh sb="16" eb="17">
      <t>ビ</t>
    </rPh>
    <rPh sb="18" eb="20">
      <t>ドウスウ</t>
    </rPh>
    <phoneticPr fontId="11"/>
  </si>
  <si>
    <t>ガス炉／その他</t>
    <rPh sb="2" eb="3">
      <t>ロ</t>
    </rPh>
    <rPh sb="6" eb="7">
      <t>タ</t>
    </rPh>
    <phoneticPr fontId="11"/>
  </si>
  <si>
    <t>　　　　３　　海外の各都市のデータは2018 年のもの（アジア消防長協会「イフカ」提供）。データについては、イフカ会員が所属するアジア・オセアニア地域の消防機関から2019年4月末までに回答があったものをそのまま記載</t>
    <rPh sb="31" eb="33">
      <t>ショウボウ</t>
    </rPh>
    <rPh sb="33" eb="34">
      <t>チョウ</t>
    </rPh>
    <rPh sb="34" eb="36">
      <t>キョウカイ</t>
    </rPh>
    <rPh sb="57" eb="59">
      <t>カイイン</t>
    </rPh>
    <rPh sb="60" eb="62">
      <t>ショゾク</t>
    </rPh>
    <rPh sb="73" eb="75">
      <t>チイキ</t>
    </rPh>
    <rPh sb="76" eb="78">
      <t>ショウボウ</t>
    </rPh>
    <rPh sb="78" eb="80">
      <t>キカン</t>
    </rPh>
    <rPh sb="86" eb="87">
      <t>ネン</t>
    </rPh>
    <rPh sb="88" eb="89">
      <t>ガツ</t>
    </rPh>
    <rPh sb="89" eb="90">
      <t>マツ</t>
    </rPh>
    <rPh sb="93" eb="95">
      <t>カイトウ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</si>
</sst>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#,##0.0_ "/>
    <numFmt numFmtId="178" formatCode="0.0_ "/>
  </numFmts>
  <fonts count="49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6">
    <xf numFmtId="0" fontId="0" fillId="0" borderId="0"/>
    <xf numFmtId="38" fontId="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8" fillId="8" borderId="11" applyNumberFormat="0" applyFon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6" borderId="8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" fillId="8" borderId="11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11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11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1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11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1" applyNumberFormat="0" applyFont="0" applyAlignment="0" applyProtection="0">
      <alignment vertical="center"/>
    </xf>
  </cellStyleXfs>
  <cellXfs count="62">
    <xf numFmtId="0" fontId="0" fillId="0" borderId="0" xfId="0"/>
    <xf numFmtId="0" fontId="10" fillId="0" borderId="0" xfId="0" applyFont="1" applyAlignment="1"/>
    <xf numFmtId="0" fontId="10" fillId="0" borderId="0" xfId="0" applyNumberFormat="1" applyFont="1" applyFill="1" applyAlignment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 applyFill="1" applyAlignment="1">
      <alignment wrapText="1"/>
    </xf>
    <xf numFmtId="0" fontId="9" fillId="0" borderId="0" xfId="0" applyNumberFormat="1" applyFont="1" applyFill="1" applyAlignment="1"/>
    <xf numFmtId="38" fontId="10" fillId="0" borderId="0" xfId="1" applyFont="1" applyAlignment="1"/>
    <xf numFmtId="38" fontId="9" fillId="0" borderId="0" xfId="1" applyFont="1" applyFill="1"/>
    <xf numFmtId="0" fontId="9" fillId="33" borderId="1" xfId="0" applyFont="1" applyFill="1" applyBorder="1" applyAlignment="1">
      <alignment horizontal="center"/>
    </xf>
    <xf numFmtId="38" fontId="9" fillId="33" borderId="1" xfId="1" applyFont="1" applyFill="1" applyBorder="1" applyAlignment="1">
      <alignment horizontal="center"/>
    </xf>
    <xf numFmtId="0" fontId="9" fillId="34" borderId="3" xfId="0" applyNumberFormat="1" applyFont="1" applyFill="1" applyBorder="1" applyAlignment="1">
      <alignment horizontal="left" shrinkToFit="1"/>
    </xf>
    <xf numFmtId="0" fontId="9" fillId="34" borderId="14" xfId="0" applyNumberFormat="1" applyFont="1" applyFill="1" applyBorder="1" applyAlignment="1">
      <alignment horizontal="left" shrinkToFit="1"/>
    </xf>
    <xf numFmtId="0" fontId="45" fillId="34" borderId="13" xfId="0" applyNumberFormat="1" applyFont="1" applyFill="1" applyBorder="1" applyAlignment="1">
      <alignment horizontal="left"/>
    </xf>
    <xf numFmtId="0" fontId="45" fillId="34" borderId="3" xfId="0" applyNumberFormat="1" applyFont="1" applyFill="1" applyBorder="1" applyAlignment="1">
      <alignment horizontal="left"/>
    </xf>
    <xf numFmtId="49" fontId="45" fillId="34" borderId="3" xfId="0" applyNumberFormat="1" applyFont="1" applyFill="1" applyBorder="1" applyAlignment="1">
      <alignment horizontal="left"/>
    </xf>
    <xf numFmtId="0" fontId="45" fillId="34" borderId="3" xfId="0" applyNumberFormat="1" applyFont="1" applyFill="1" applyBorder="1"/>
    <xf numFmtId="0" fontId="9" fillId="33" borderId="13" xfId="0" applyFont="1" applyFill="1" applyBorder="1" applyAlignment="1">
      <alignment horizontal="center" vertical="center"/>
    </xf>
    <xf numFmtId="0" fontId="46" fillId="0" borderId="13" xfId="0" applyFont="1" applyFill="1" applyBorder="1" applyAlignment="1">
      <alignment horizontal="left" vertical="center" shrinkToFit="1"/>
    </xf>
    <xf numFmtId="0" fontId="46" fillId="0" borderId="3" xfId="0" applyFont="1" applyFill="1" applyBorder="1" applyAlignment="1">
      <alignment horizontal="left" vertical="center" shrinkToFit="1"/>
    </xf>
    <xf numFmtId="0" fontId="46" fillId="0" borderId="1" xfId="0" applyFont="1" applyFill="1" applyBorder="1" applyAlignment="1">
      <alignment horizontal="left" vertical="center" shrinkToFit="1"/>
    </xf>
    <xf numFmtId="0" fontId="46" fillId="0" borderId="3" xfId="0" applyFont="1" applyFill="1" applyBorder="1" applyAlignment="1">
      <alignment horizontal="left" vertical="center" wrapText="1"/>
    </xf>
    <xf numFmtId="0" fontId="45" fillId="34" borderId="3" xfId="0" applyNumberFormat="1" applyFont="1" applyFill="1" applyBorder="1" applyAlignment="1">
      <alignment horizontal="left" vertical="center"/>
    </xf>
    <xf numFmtId="0" fontId="47" fillId="0" borderId="3" xfId="0" applyFont="1" applyFill="1" applyBorder="1" applyAlignment="1">
      <alignment horizontal="left" vertical="center" shrinkToFit="1"/>
    </xf>
    <xf numFmtId="0" fontId="47" fillId="0" borderId="3" xfId="0" applyFont="1" applyFill="1" applyBorder="1" applyAlignment="1">
      <alignment horizontal="left" vertical="center" wrapText="1"/>
    </xf>
    <xf numFmtId="0" fontId="47" fillId="0" borderId="14" xfId="0" applyFont="1" applyFill="1" applyBorder="1" applyAlignment="1">
      <alignment horizontal="left" vertical="center" shrinkToFit="1"/>
    </xf>
    <xf numFmtId="0" fontId="9" fillId="34" borderId="3" xfId="0" applyNumberFormat="1" applyFont="1" applyFill="1" applyBorder="1" applyAlignment="1">
      <alignment horizontal="left" vertical="center" shrinkToFit="1"/>
    </xf>
    <xf numFmtId="0" fontId="45" fillId="34" borderId="3" xfId="0" applyNumberFormat="1" applyFont="1" applyFill="1" applyBorder="1" applyAlignment="1">
      <alignment vertical="center"/>
    </xf>
    <xf numFmtId="38" fontId="48" fillId="0" borderId="13" xfId="1" applyFont="1" applyFill="1" applyBorder="1" applyAlignment="1">
      <alignment horizontal="right" vertical="center"/>
    </xf>
    <xf numFmtId="176" fontId="48" fillId="0" borderId="13" xfId="1" applyNumberFormat="1" applyFont="1" applyFill="1" applyBorder="1" applyAlignment="1">
      <alignment horizontal="right" vertical="center"/>
    </xf>
    <xf numFmtId="38" fontId="48" fillId="0" borderId="3" xfId="1" applyFont="1" applyFill="1" applyBorder="1" applyAlignment="1">
      <alignment horizontal="right" vertical="center"/>
    </xf>
    <xf numFmtId="176" fontId="48" fillId="0" borderId="3" xfId="1" applyNumberFormat="1" applyFont="1" applyFill="1" applyBorder="1" applyAlignment="1">
      <alignment horizontal="right" vertical="center"/>
    </xf>
    <xf numFmtId="38" fontId="48" fillId="0" borderId="3" xfId="1" applyFont="1" applyFill="1" applyBorder="1" applyAlignment="1">
      <alignment vertical="center"/>
    </xf>
    <xf numFmtId="176" fontId="48" fillId="0" borderId="13" xfId="1" applyNumberFormat="1" applyFont="1" applyFill="1" applyBorder="1" applyAlignment="1">
      <alignment vertical="center"/>
    </xf>
    <xf numFmtId="0" fontId="48" fillId="0" borderId="3" xfId="0" applyFont="1" applyFill="1" applyBorder="1" applyAlignment="1">
      <alignment horizontal="right" vertical="center"/>
    </xf>
    <xf numFmtId="3" fontId="48" fillId="0" borderId="3" xfId="0" applyNumberFormat="1" applyFont="1" applyFill="1" applyBorder="1" applyAlignment="1">
      <alignment horizontal="right" vertical="center"/>
    </xf>
    <xf numFmtId="177" fontId="48" fillId="0" borderId="3" xfId="0" applyNumberFormat="1" applyFont="1" applyFill="1" applyBorder="1" applyAlignment="1">
      <alignment horizontal="right" vertical="center"/>
    </xf>
    <xf numFmtId="178" fontId="48" fillId="0" borderId="3" xfId="0" applyNumberFormat="1" applyFont="1" applyFill="1" applyBorder="1" applyAlignment="1">
      <alignment horizontal="right" vertical="center"/>
    </xf>
    <xf numFmtId="0" fontId="9" fillId="33" borderId="13" xfId="0" applyFont="1" applyFill="1" applyBorder="1" applyAlignment="1">
      <alignment horizontal="center" vertical="top"/>
    </xf>
    <xf numFmtId="38" fontId="9" fillId="33" borderId="13" xfId="1" applyFont="1" applyFill="1" applyBorder="1" applyAlignment="1">
      <alignment horizontal="center" vertical="top"/>
    </xf>
    <xf numFmtId="0" fontId="9" fillId="33" borderId="13" xfId="0" applyFont="1" applyFill="1" applyBorder="1" applyAlignment="1">
      <alignment horizontal="center" vertical="top" wrapText="1"/>
    </xf>
    <xf numFmtId="0" fontId="9" fillId="33" borderId="1" xfId="0" applyFont="1" applyFill="1" applyBorder="1" applyAlignment="1">
      <alignment horizontal="center" wrapText="1"/>
    </xf>
    <xf numFmtId="0" fontId="9" fillId="33" borderId="2" xfId="0" applyFont="1" applyFill="1" applyBorder="1" applyAlignment="1">
      <alignment horizontal="center" wrapText="1"/>
    </xf>
    <xf numFmtId="38" fontId="48" fillId="0" borderId="13" xfId="1" applyFont="1" applyFill="1" applyBorder="1" applyAlignment="1">
      <alignment vertical="center"/>
    </xf>
    <xf numFmtId="0" fontId="46" fillId="0" borderId="1" xfId="0" applyFont="1" applyFill="1" applyBorder="1" applyAlignment="1">
      <alignment horizontal="left" vertical="center" wrapText="1"/>
    </xf>
    <xf numFmtId="0" fontId="9" fillId="34" borderId="3" xfId="0" applyNumberFormat="1" applyFont="1" applyFill="1" applyBorder="1" applyAlignment="1">
      <alignment horizontal="left" wrapText="1" shrinkToFit="1"/>
    </xf>
    <xf numFmtId="3" fontId="48" fillId="0" borderId="14" xfId="0" applyNumberFormat="1" applyFont="1" applyFill="1" applyBorder="1" applyAlignment="1">
      <alignment horizontal="right" vertical="center"/>
    </xf>
    <xf numFmtId="38" fontId="48" fillId="0" borderId="14" xfId="1" applyFont="1" applyFill="1" applyBorder="1" applyAlignment="1">
      <alignment horizontal="right" vertical="center"/>
    </xf>
    <xf numFmtId="0" fontId="48" fillId="0" borderId="14" xfId="0" applyFont="1" applyFill="1" applyBorder="1" applyAlignment="1">
      <alignment horizontal="right" vertical="center"/>
    </xf>
    <xf numFmtId="177" fontId="48" fillId="0" borderId="14" xfId="0" applyNumberFormat="1" applyFont="1" applyFill="1" applyBorder="1" applyAlignment="1">
      <alignment horizontal="right" vertical="center"/>
    </xf>
    <xf numFmtId="178" fontId="48" fillId="0" borderId="14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left" wrapText="1"/>
    </xf>
    <xf numFmtId="0" fontId="9" fillId="0" borderId="0" xfId="0" applyNumberFormat="1" applyFont="1" applyFill="1" applyAlignment="1">
      <alignment horizontal="left" vertical="center" wrapText="1"/>
    </xf>
    <xf numFmtId="0" fontId="9" fillId="33" borderId="1" xfId="0" applyNumberFormat="1" applyFont="1" applyFill="1" applyBorder="1" applyAlignment="1">
      <alignment horizontal="center" vertical="center"/>
    </xf>
    <xf numFmtId="0" fontId="9" fillId="33" borderId="13" xfId="0" applyNumberFormat="1" applyFont="1" applyFill="1" applyBorder="1" applyAlignment="1">
      <alignment horizontal="center" vertical="center"/>
    </xf>
    <xf numFmtId="0" fontId="9" fillId="33" borderId="18" xfId="0" applyNumberFormat="1" applyFont="1" applyFill="1" applyBorder="1" applyAlignment="1">
      <alignment horizontal="center" vertical="center"/>
    </xf>
    <xf numFmtId="0" fontId="9" fillId="33" borderId="3" xfId="0" applyFont="1" applyFill="1" applyBorder="1" applyAlignment="1">
      <alignment horizontal="center" vertical="center"/>
    </xf>
    <xf numFmtId="0" fontId="47" fillId="0" borderId="15" xfId="0" applyFont="1" applyFill="1" applyBorder="1" applyAlignment="1">
      <alignment horizontal="left" vertical="center" shrinkToFit="1"/>
    </xf>
    <xf numFmtId="0" fontId="47" fillId="0" borderId="16" xfId="0" applyFont="1" applyFill="1" applyBorder="1" applyAlignment="1">
      <alignment horizontal="left" vertical="center" shrinkToFit="1"/>
    </xf>
    <xf numFmtId="0" fontId="47" fillId="0" borderId="17" xfId="0" applyFont="1" applyFill="1" applyBorder="1" applyAlignment="1">
      <alignment horizontal="left" vertical="center" shrinkToFit="1"/>
    </xf>
    <xf numFmtId="0" fontId="9" fillId="0" borderId="19" xfId="0" applyNumberFormat="1" applyFont="1" applyFill="1" applyBorder="1" applyAlignment="1">
      <alignment horizontal="left"/>
    </xf>
  </cellXfs>
  <cellStyles count="156">
    <cellStyle name="20% - アクセント 1" xfId="19" builtinId="30" customBuiltin="1"/>
    <cellStyle name="20% - アクセント 1 2" xfId="44"/>
    <cellStyle name="20% - アクセント 1 3" xfId="86"/>
    <cellStyle name="20% - アクセント 1 4" xfId="100"/>
    <cellStyle name="20% - アクセント 1 5" xfId="114"/>
    <cellStyle name="20% - アクセント 1 6" xfId="128"/>
    <cellStyle name="20% - アクセント 1 7" xfId="142"/>
    <cellStyle name="20% - アクセント 2" xfId="23" builtinId="34" customBuiltin="1"/>
    <cellStyle name="20% - アクセント 2 2" xfId="45"/>
    <cellStyle name="20% - アクセント 2 3" xfId="88"/>
    <cellStyle name="20% - アクセント 2 4" xfId="102"/>
    <cellStyle name="20% - アクセント 2 5" xfId="116"/>
    <cellStyle name="20% - アクセント 2 6" xfId="130"/>
    <cellStyle name="20% - アクセント 2 7" xfId="144"/>
    <cellStyle name="20% - アクセント 3" xfId="27" builtinId="38" customBuiltin="1"/>
    <cellStyle name="20% - アクセント 3 2" xfId="46"/>
    <cellStyle name="20% - アクセント 3 3" xfId="90"/>
    <cellStyle name="20% - アクセント 3 4" xfId="104"/>
    <cellStyle name="20% - アクセント 3 5" xfId="118"/>
    <cellStyle name="20% - アクセント 3 6" xfId="132"/>
    <cellStyle name="20% - アクセント 3 7" xfId="146"/>
    <cellStyle name="20% - アクセント 4" xfId="31" builtinId="42" customBuiltin="1"/>
    <cellStyle name="20% - アクセント 4 2" xfId="47"/>
    <cellStyle name="20% - アクセント 4 3" xfId="92"/>
    <cellStyle name="20% - アクセント 4 4" xfId="106"/>
    <cellStyle name="20% - アクセント 4 5" xfId="120"/>
    <cellStyle name="20% - アクセント 4 6" xfId="134"/>
    <cellStyle name="20% - アクセント 4 7" xfId="148"/>
    <cellStyle name="20% - アクセント 5" xfId="35" builtinId="46" customBuiltin="1"/>
    <cellStyle name="20% - アクセント 5 2" xfId="48"/>
    <cellStyle name="20% - アクセント 5 3" xfId="94"/>
    <cellStyle name="20% - アクセント 5 4" xfId="108"/>
    <cellStyle name="20% - アクセント 5 5" xfId="122"/>
    <cellStyle name="20% - アクセント 5 6" xfId="136"/>
    <cellStyle name="20% - アクセント 5 7" xfId="150"/>
    <cellStyle name="20% - アクセント 6" xfId="39" builtinId="50" customBuiltin="1"/>
    <cellStyle name="20% - アクセント 6 2" xfId="49"/>
    <cellStyle name="20% - アクセント 6 3" xfId="96"/>
    <cellStyle name="20% - アクセント 6 4" xfId="110"/>
    <cellStyle name="20% - アクセント 6 5" xfId="124"/>
    <cellStyle name="20% - アクセント 6 6" xfId="138"/>
    <cellStyle name="20% - アクセント 6 7" xfId="152"/>
    <cellStyle name="40% - アクセント 1" xfId="20" builtinId="31" customBuiltin="1"/>
    <cellStyle name="40% - アクセント 1 2" xfId="50"/>
    <cellStyle name="40% - アクセント 1 3" xfId="87"/>
    <cellStyle name="40% - アクセント 1 4" xfId="101"/>
    <cellStyle name="40% - アクセント 1 5" xfId="115"/>
    <cellStyle name="40% - アクセント 1 6" xfId="129"/>
    <cellStyle name="40% - アクセント 1 7" xfId="143"/>
    <cellStyle name="40% - アクセント 2" xfId="24" builtinId="35" customBuiltin="1"/>
    <cellStyle name="40% - アクセント 2 2" xfId="51"/>
    <cellStyle name="40% - アクセント 2 3" xfId="89"/>
    <cellStyle name="40% - アクセント 2 4" xfId="103"/>
    <cellStyle name="40% - アクセント 2 5" xfId="117"/>
    <cellStyle name="40% - アクセント 2 6" xfId="131"/>
    <cellStyle name="40% - アクセント 2 7" xfId="145"/>
    <cellStyle name="40% - アクセント 3" xfId="28" builtinId="39" customBuiltin="1"/>
    <cellStyle name="40% - アクセント 3 2" xfId="52"/>
    <cellStyle name="40% - アクセント 3 3" xfId="91"/>
    <cellStyle name="40% - アクセント 3 4" xfId="105"/>
    <cellStyle name="40% - アクセント 3 5" xfId="119"/>
    <cellStyle name="40% - アクセント 3 6" xfId="133"/>
    <cellStyle name="40% - アクセント 3 7" xfId="147"/>
    <cellStyle name="40% - アクセント 4" xfId="32" builtinId="43" customBuiltin="1"/>
    <cellStyle name="40% - アクセント 4 2" xfId="53"/>
    <cellStyle name="40% - アクセント 4 3" xfId="93"/>
    <cellStyle name="40% - アクセント 4 4" xfId="107"/>
    <cellStyle name="40% - アクセント 4 5" xfId="121"/>
    <cellStyle name="40% - アクセント 4 6" xfId="135"/>
    <cellStyle name="40% - アクセント 4 7" xfId="149"/>
    <cellStyle name="40% - アクセント 5" xfId="36" builtinId="47" customBuiltin="1"/>
    <cellStyle name="40% - アクセント 5 2" xfId="54"/>
    <cellStyle name="40% - アクセント 5 3" xfId="95"/>
    <cellStyle name="40% - アクセント 5 4" xfId="109"/>
    <cellStyle name="40% - アクセント 5 5" xfId="123"/>
    <cellStyle name="40% - アクセント 5 6" xfId="137"/>
    <cellStyle name="40% - アクセント 5 7" xfId="151"/>
    <cellStyle name="40% - アクセント 6" xfId="40" builtinId="51" customBuiltin="1"/>
    <cellStyle name="40% - アクセント 6 2" xfId="55"/>
    <cellStyle name="40% - アクセント 6 3" xfId="97"/>
    <cellStyle name="40% - アクセント 6 4" xfId="111"/>
    <cellStyle name="40% - アクセント 6 5" xfId="125"/>
    <cellStyle name="40% - アクセント 6 6" xfId="139"/>
    <cellStyle name="40% - アクセント 6 7" xfId="153"/>
    <cellStyle name="60% - アクセント 1" xfId="21" builtinId="32" customBuiltin="1"/>
    <cellStyle name="60% - アクセント 1 2" xfId="56"/>
    <cellStyle name="60% - アクセント 2" xfId="25" builtinId="36" customBuiltin="1"/>
    <cellStyle name="60% - アクセント 2 2" xfId="57"/>
    <cellStyle name="60% - アクセント 3" xfId="29" builtinId="40" customBuiltin="1"/>
    <cellStyle name="60% - アクセント 3 2" xfId="58"/>
    <cellStyle name="60% - アクセント 4" xfId="33" builtinId="44" customBuiltin="1"/>
    <cellStyle name="60% - アクセント 4 2" xfId="59"/>
    <cellStyle name="60% - アクセント 5" xfId="37" builtinId="48" customBuiltin="1"/>
    <cellStyle name="60% - アクセント 5 2" xfId="60"/>
    <cellStyle name="60% - アクセント 6" xfId="41" builtinId="52" customBuiltin="1"/>
    <cellStyle name="60% - アクセント 6 2" xfId="61"/>
    <cellStyle name="アクセント 1" xfId="18" builtinId="29" customBuiltin="1"/>
    <cellStyle name="アクセント 1 2" xfId="62"/>
    <cellStyle name="アクセント 2" xfId="22" builtinId="33" customBuiltin="1"/>
    <cellStyle name="アクセント 2 2" xfId="63"/>
    <cellStyle name="アクセント 3" xfId="26" builtinId="37" customBuiltin="1"/>
    <cellStyle name="アクセント 3 2" xfId="64"/>
    <cellStyle name="アクセント 4" xfId="30" builtinId="41" customBuiltin="1"/>
    <cellStyle name="アクセント 4 2" xfId="65"/>
    <cellStyle name="アクセント 5" xfId="34" builtinId="45" customBuiltin="1"/>
    <cellStyle name="アクセント 5 2" xfId="66"/>
    <cellStyle name="アクセント 6" xfId="38" builtinId="49" customBuiltin="1"/>
    <cellStyle name="アクセント 6 2" xfId="67"/>
    <cellStyle name="タイトル" xfId="2" builtinId="15" customBuiltin="1"/>
    <cellStyle name="タイトル 2" xfId="68"/>
    <cellStyle name="チェック セル" xfId="14" builtinId="23" customBuiltin="1"/>
    <cellStyle name="チェック セル 2" xfId="69"/>
    <cellStyle name="どちらでもない" xfId="9" builtinId="28" customBuiltin="1"/>
    <cellStyle name="どちらでもない 2" xfId="70"/>
    <cellStyle name="メモ 2" xfId="71"/>
    <cellStyle name="メモ 3" xfId="85"/>
    <cellStyle name="メモ 3 2" xfId="99"/>
    <cellStyle name="メモ 3 3" xfId="113"/>
    <cellStyle name="メモ 3 4" xfId="127"/>
    <cellStyle name="メモ 3 5" xfId="141"/>
    <cellStyle name="メモ 3 6" xfId="155"/>
    <cellStyle name="リンク セル" xfId="13" builtinId="24" customBuiltin="1"/>
    <cellStyle name="リンク セル 2" xfId="72"/>
    <cellStyle name="悪い" xfId="8" builtinId="27" customBuiltin="1"/>
    <cellStyle name="悪い 2" xfId="73"/>
    <cellStyle name="計算" xfId="12" builtinId="22" customBuiltin="1"/>
    <cellStyle name="計算 2" xfId="74"/>
    <cellStyle name="警告文" xfId="15" builtinId="11" customBuiltin="1"/>
    <cellStyle name="警告文 2" xfId="75"/>
    <cellStyle name="桁区切り" xfId="1" builtinId="6"/>
    <cellStyle name="見出し 1" xfId="3" builtinId="16" customBuiltin="1"/>
    <cellStyle name="見出し 1 2" xfId="76"/>
    <cellStyle name="見出し 2" xfId="4" builtinId="17" customBuiltin="1"/>
    <cellStyle name="見出し 2 2" xfId="77"/>
    <cellStyle name="見出し 3" xfId="5" builtinId="18" customBuiltin="1"/>
    <cellStyle name="見出し 3 2" xfId="78"/>
    <cellStyle name="見出し 4" xfId="6" builtinId="19" customBuiltin="1"/>
    <cellStyle name="見出し 4 2" xfId="79"/>
    <cellStyle name="集計" xfId="17" builtinId="25" customBuiltin="1"/>
    <cellStyle name="集計 2" xfId="80"/>
    <cellStyle name="出力" xfId="11" builtinId="21" customBuiltin="1"/>
    <cellStyle name="出力 2" xfId="81"/>
    <cellStyle name="説明文" xfId="16" builtinId="53" customBuiltin="1"/>
    <cellStyle name="説明文 2" xfId="82"/>
    <cellStyle name="入力" xfId="10" builtinId="20" customBuiltin="1"/>
    <cellStyle name="入力 2" xfId="83"/>
    <cellStyle name="標準" xfId="0" builtinId="0"/>
    <cellStyle name="標準 2" xfId="42"/>
    <cellStyle name="標準 2 2" xfId="98"/>
    <cellStyle name="標準 2 3" xfId="112"/>
    <cellStyle name="標準 2 4" xfId="126"/>
    <cellStyle name="標準 2 5" xfId="140"/>
    <cellStyle name="標準 2 6" xfId="154"/>
    <cellStyle name="標準 3" xfId="43"/>
    <cellStyle name="良い" xfId="7" builtinId="26" customBuiltin="1"/>
    <cellStyle name="良い 2" xfId="84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zoomScaleNormal="100" workbookViewId="0"/>
  </sheetViews>
  <sheetFormatPr defaultColWidth="9" defaultRowHeight="13.5"/>
  <cols>
    <col min="1" max="1" width="33.5" style="4" customWidth="1"/>
    <col min="2" max="2" width="10" style="3" customWidth="1"/>
    <col min="3" max="3" width="9.375" style="8" customWidth="1"/>
    <col min="4" max="4" width="9.125" style="3" customWidth="1"/>
    <col min="5" max="5" width="10.5" style="3" customWidth="1"/>
    <col min="6" max="6" width="12.5" style="3" customWidth="1"/>
    <col min="7" max="7" width="8.5" style="3" customWidth="1"/>
    <col min="8" max="8" width="10.5" style="3" bestFit="1" customWidth="1"/>
    <col min="9" max="9" width="10" style="3" bestFit="1" customWidth="1"/>
    <col min="10" max="12" width="13.875" style="3" customWidth="1"/>
    <col min="13" max="16384" width="9" style="3"/>
  </cols>
  <sheetData>
    <row r="1" spans="1:12">
      <c r="A1" s="2" t="s">
        <v>104</v>
      </c>
      <c r="B1" s="1"/>
      <c r="C1" s="7"/>
      <c r="D1" s="1"/>
      <c r="E1" s="1"/>
    </row>
    <row r="3" spans="1:12" ht="45" customHeight="1">
      <c r="A3" s="54" t="s">
        <v>99</v>
      </c>
      <c r="B3" s="9" t="s">
        <v>0</v>
      </c>
      <c r="C3" s="10" t="s">
        <v>8</v>
      </c>
      <c r="D3" s="9" t="s">
        <v>5</v>
      </c>
      <c r="E3" s="9" t="s">
        <v>9</v>
      </c>
      <c r="F3" s="41" t="s">
        <v>107</v>
      </c>
      <c r="G3" s="9" t="s">
        <v>6</v>
      </c>
      <c r="H3" s="41" t="s">
        <v>112</v>
      </c>
      <c r="I3" s="42" t="s">
        <v>115</v>
      </c>
      <c r="J3" s="57" t="s">
        <v>7</v>
      </c>
      <c r="K3" s="57"/>
      <c r="L3" s="57"/>
    </row>
    <row r="4" spans="1:12" ht="45" customHeight="1">
      <c r="A4" s="55"/>
      <c r="B4" s="38" t="s">
        <v>1</v>
      </c>
      <c r="C4" s="39" t="s">
        <v>2</v>
      </c>
      <c r="D4" s="40" t="s">
        <v>111</v>
      </c>
      <c r="E4" s="38" t="s">
        <v>3</v>
      </c>
      <c r="F4" s="40" t="s">
        <v>114</v>
      </c>
      <c r="G4" s="38" t="s">
        <v>4</v>
      </c>
      <c r="H4" s="40" t="s">
        <v>113</v>
      </c>
      <c r="I4" s="40" t="s">
        <v>116</v>
      </c>
      <c r="J4" s="17" t="s">
        <v>108</v>
      </c>
      <c r="K4" s="17" t="s">
        <v>109</v>
      </c>
      <c r="L4" s="17" t="s">
        <v>110</v>
      </c>
    </row>
    <row r="5" spans="1:12" ht="27" customHeight="1">
      <c r="A5" s="45" t="s">
        <v>129</v>
      </c>
      <c r="B5" s="35">
        <v>2529875</v>
      </c>
      <c r="C5" s="30">
        <v>27</v>
      </c>
      <c r="D5" s="34">
        <v>987</v>
      </c>
      <c r="E5" s="35">
        <v>9020</v>
      </c>
      <c r="F5" s="36">
        <f>ROUNDUP(E5/C5,2)</f>
        <v>334.08</v>
      </c>
      <c r="G5" s="34">
        <v>10</v>
      </c>
      <c r="H5" s="36">
        <f>ROUND(G5/(C5*0.01),2)</f>
        <v>37.04</v>
      </c>
      <c r="I5" s="37">
        <f>ROUNDUP(E5/G5,2)</f>
        <v>902</v>
      </c>
      <c r="J5" s="23" t="s">
        <v>30</v>
      </c>
      <c r="K5" s="23" t="s">
        <v>31</v>
      </c>
      <c r="L5" s="23" t="s">
        <v>32</v>
      </c>
    </row>
    <row r="6" spans="1:12" ht="18" customHeight="1">
      <c r="A6" s="11" t="s">
        <v>100</v>
      </c>
      <c r="B6" s="34">
        <v>270</v>
      </c>
      <c r="C6" s="30">
        <v>1984</v>
      </c>
      <c r="D6" s="35">
        <v>2579</v>
      </c>
      <c r="E6" s="35">
        <v>6208</v>
      </c>
      <c r="F6" s="36">
        <f t="shared" ref="F6:F20" si="0">ROUNDUP(E6/C6,2)</f>
        <v>3.13</v>
      </c>
      <c r="G6" s="34">
        <v>47</v>
      </c>
      <c r="H6" s="36">
        <f t="shared" ref="H6:H20" si="1">ROUND(G6/(C6*0.01),2)</f>
        <v>2.37</v>
      </c>
      <c r="I6" s="37">
        <f>ROUNDUP(E6/G6,2)</f>
        <v>132.09</v>
      </c>
      <c r="J6" s="23" t="s">
        <v>33</v>
      </c>
      <c r="K6" s="23" t="s">
        <v>34</v>
      </c>
      <c r="L6" s="23" t="s">
        <v>35</v>
      </c>
    </row>
    <row r="7" spans="1:12" ht="27" customHeight="1">
      <c r="A7" s="45" t="s">
        <v>130</v>
      </c>
      <c r="B7" s="34">
        <v>570</v>
      </c>
      <c r="C7" s="30">
        <v>29620</v>
      </c>
      <c r="D7" s="34">
        <v>927</v>
      </c>
      <c r="E7" s="34">
        <v>518</v>
      </c>
      <c r="F7" s="36">
        <f t="shared" si="0"/>
        <v>0.02</v>
      </c>
      <c r="G7" s="34" t="s">
        <v>36</v>
      </c>
      <c r="H7" s="36" t="s">
        <v>59</v>
      </c>
      <c r="I7" s="37" t="s">
        <v>59</v>
      </c>
      <c r="J7" s="23" t="s">
        <v>37</v>
      </c>
      <c r="K7" s="23" t="s">
        <v>38</v>
      </c>
      <c r="L7" s="23" t="s">
        <v>39</v>
      </c>
    </row>
    <row r="8" spans="1:12" ht="18" customHeight="1">
      <c r="A8" s="11" t="s">
        <v>75</v>
      </c>
      <c r="B8" s="34">
        <v>1107</v>
      </c>
      <c r="C8" s="30">
        <v>748</v>
      </c>
      <c r="D8" s="35">
        <v>9879</v>
      </c>
      <c r="E8" s="35">
        <v>6348</v>
      </c>
      <c r="F8" s="36">
        <f t="shared" si="0"/>
        <v>8.49</v>
      </c>
      <c r="G8" s="34">
        <v>17</v>
      </c>
      <c r="H8" s="36">
        <f t="shared" si="1"/>
        <v>2.27</v>
      </c>
      <c r="I8" s="37">
        <f t="shared" ref="I8:I20" si="2">ROUNDUP(E8/G8,2)</f>
        <v>373.42</v>
      </c>
      <c r="J8" s="23" t="s">
        <v>40</v>
      </c>
      <c r="K8" s="23" t="s">
        <v>37</v>
      </c>
      <c r="L8" s="23" t="s">
        <v>34</v>
      </c>
    </row>
    <row r="9" spans="1:12" ht="18" customHeight="1">
      <c r="A9" s="11" t="s">
        <v>101</v>
      </c>
      <c r="B9" s="34">
        <v>662</v>
      </c>
      <c r="C9" s="30" t="s">
        <v>59</v>
      </c>
      <c r="D9" s="35">
        <v>2709</v>
      </c>
      <c r="E9" s="35">
        <v>1751</v>
      </c>
      <c r="F9" s="36" t="s">
        <v>59</v>
      </c>
      <c r="G9" s="34">
        <v>23</v>
      </c>
      <c r="H9" s="36" t="s">
        <v>59</v>
      </c>
      <c r="I9" s="37">
        <f t="shared" si="2"/>
        <v>76.14</v>
      </c>
      <c r="J9" s="23" t="s">
        <v>37</v>
      </c>
      <c r="K9" s="23" t="s">
        <v>41</v>
      </c>
      <c r="L9" s="23" t="s">
        <v>132</v>
      </c>
    </row>
    <row r="10" spans="1:12" ht="26.25" customHeight="1">
      <c r="A10" s="26" t="s">
        <v>20</v>
      </c>
      <c r="B10" s="34">
        <v>750</v>
      </c>
      <c r="C10" s="30">
        <v>1400</v>
      </c>
      <c r="D10" s="35">
        <v>5312</v>
      </c>
      <c r="E10" s="35">
        <v>23404</v>
      </c>
      <c r="F10" s="36">
        <f t="shared" si="0"/>
        <v>16.720000000000002</v>
      </c>
      <c r="G10" s="34">
        <v>20</v>
      </c>
      <c r="H10" s="36">
        <f t="shared" si="1"/>
        <v>1.43</v>
      </c>
      <c r="I10" s="36">
        <f>ROUNDUP(E10/G10,2)</f>
        <v>1170.2</v>
      </c>
      <c r="J10" s="24" t="s">
        <v>42</v>
      </c>
      <c r="K10" s="23" t="s">
        <v>43</v>
      </c>
      <c r="L10" s="23" t="s">
        <v>44</v>
      </c>
    </row>
    <row r="11" spans="1:12" ht="18" customHeight="1">
      <c r="A11" s="11" t="s">
        <v>21</v>
      </c>
      <c r="B11" s="35">
        <v>22145</v>
      </c>
      <c r="C11" s="30">
        <v>897</v>
      </c>
      <c r="D11" s="35">
        <v>3103</v>
      </c>
      <c r="E11" s="35">
        <v>87471</v>
      </c>
      <c r="F11" s="36">
        <f t="shared" si="0"/>
        <v>97.52000000000001</v>
      </c>
      <c r="G11" s="34">
        <v>20</v>
      </c>
      <c r="H11" s="36">
        <f t="shared" si="1"/>
        <v>2.23</v>
      </c>
      <c r="I11" s="36">
        <f t="shared" si="2"/>
        <v>4373.55</v>
      </c>
      <c r="J11" s="23" t="s">
        <v>38</v>
      </c>
      <c r="K11" s="23" t="s">
        <v>45</v>
      </c>
      <c r="L11" s="23" t="s">
        <v>46</v>
      </c>
    </row>
    <row r="12" spans="1:12" ht="18" customHeight="1">
      <c r="A12" s="11" t="s">
        <v>22</v>
      </c>
      <c r="B12" s="34">
        <v>243</v>
      </c>
      <c r="C12" s="30">
        <v>180</v>
      </c>
      <c r="D12" s="34">
        <v>897</v>
      </c>
      <c r="E12" s="35">
        <v>1261</v>
      </c>
      <c r="F12" s="36">
        <f t="shared" si="0"/>
        <v>7.01</v>
      </c>
      <c r="G12" s="34">
        <v>7</v>
      </c>
      <c r="H12" s="36">
        <f t="shared" si="1"/>
        <v>3.89</v>
      </c>
      <c r="I12" s="37">
        <f t="shared" si="2"/>
        <v>180.14999999999998</v>
      </c>
      <c r="J12" s="23" t="s">
        <v>47</v>
      </c>
      <c r="K12" s="23" t="s">
        <v>49</v>
      </c>
      <c r="L12" s="23" t="s">
        <v>48</v>
      </c>
    </row>
    <row r="13" spans="1:12" ht="18" customHeight="1">
      <c r="A13" s="11" t="s">
        <v>23</v>
      </c>
      <c r="B13" s="35">
        <v>4740</v>
      </c>
      <c r="C13" s="30">
        <v>146</v>
      </c>
      <c r="D13" s="34">
        <v>653</v>
      </c>
      <c r="E13" s="35">
        <v>5136</v>
      </c>
      <c r="F13" s="36">
        <f t="shared" si="0"/>
        <v>35.18</v>
      </c>
      <c r="G13" s="34">
        <v>37</v>
      </c>
      <c r="H13" s="36">
        <f t="shared" si="1"/>
        <v>25.34</v>
      </c>
      <c r="I13" s="37">
        <f t="shared" si="2"/>
        <v>138.82</v>
      </c>
      <c r="J13" s="23" t="s">
        <v>46</v>
      </c>
      <c r="K13" s="23" t="s">
        <v>49</v>
      </c>
      <c r="L13" s="23" t="s">
        <v>50</v>
      </c>
    </row>
    <row r="14" spans="1:12" ht="18" customHeight="1">
      <c r="A14" s="11" t="s">
        <v>24</v>
      </c>
      <c r="B14" s="34">
        <v>290</v>
      </c>
      <c r="C14" s="30">
        <v>22</v>
      </c>
      <c r="D14" s="34">
        <v>180</v>
      </c>
      <c r="E14" s="34">
        <v>711</v>
      </c>
      <c r="F14" s="36">
        <f t="shared" si="0"/>
        <v>32.32</v>
      </c>
      <c r="G14" s="34">
        <v>0</v>
      </c>
      <c r="H14" s="36">
        <f t="shared" si="1"/>
        <v>0</v>
      </c>
      <c r="I14" s="37">
        <v>0</v>
      </c>
      <c r="J14" s="23" t="s">
        <v>39</v>
      </c>
      <c r="K14" s="23" t="s">
        <v>51</v>
      </c>
      <c r="L14" s="23" t="s">
        <v>34</v>
      </c>
    </row>
    <row r="15" spans="1:12" ht="26.25" customHeight="1">
      <c r="A15" s="26" t="s">
        <v>25</v>
      </c>
      <c r="B15" s="34">
        <v>620</v>
      </c>
      <c r="C15" s="30" t="s">
        <v>59</v>
      </c>
      <c r="D15" s="35">
        <v>3248</v>
      </c>
      <c r="E15" s="35">
        <v>4742</v>
      </c>
      <c r="F15" s="36" t="s">
        <v>59</v>
      </c>
      <c r="G15" s="34">
        <v>62</v>
      </c>
      <c r="H15" s="36" t="s">
        <v>59</v>
      </c>
      <c r="I15" s="37">
        <f t="shared" si="2"/>
        <v>76.490000000000009</v>
      </c>
      <c r="J15" s="23" t="s">
        <v>52</v>
      </c>
      <c r="K15" s="23" t="s">
        <v>34</v>
      </c>
      <c r="L15" s="24" t="s">
        <v>106</v>
      </c>
    </row>
    <row r="16" spans="1:12" ht="18" customHeight="1">
      <c r="A16" s="11" t="s">
        <v>26</v>
      </c>
      <c r="B16" s="34">
        <v>605</v>
      </c>
      <c r="C16" s="30">
        <v>1007</v>
      </c>
      <c r="D16" s="35">
        <v>6894</v>
      </c>
      <c r="E16" s="35">
        <v>6817</v>
      </c>
      <c r="F16" s="36">
        <f t="shared" si="0"/>
        <v>6.77</v>
      </c>
      <c r="G16" s="34">
        <v>53</v>
      </c>
      <c r="H16" s="36">
        <f t="shared" si="1"/>
        <v>5.26</v>
      </c>
      <c r="I16" s="37">
        <f t="shared" si="2"/>
        <v>128.63</v>
      </c>
      <c r="J16" s="23" t="s">
        <v>53</v>
      </c>
      <c r="K16" s="23" t="s">
        <v>49</v>
      </c>
      <c r="L16" s="23" t="s">
        <v>54</v>
      </c>
    </row>
    <row r="17" spans="1:12" ht="18" customHeight="1">
      <c r="A17" s="11" t="s">
        <v>27</v>
      </c>
      <c r="B17" s="34">
        <v>724</v>
      </c>
      <c r="C17" s="30">
        <v>564</v>
      </c>
      <c r="D17" s="35">
        <v>2782</v>
      </c>
      <c r="E17" s="35">
        <v>3885</v>
      </c>
      <c r="F17" s="36">
        <f t="shared" si="0"/>
        <v>6.89</v>
      </c>
      <c r="G17" s="34">
        <v>4</v>
      </c>
      <c r="H17" s="36">
        <f t="shared" si="1"/>
        <v>0.71</v>
      </c>
      <c r="I17" s="37">
        <f t="shared" si="2"/>
        <v>971.25</v>
      </c>
      <c r="J17" s="23" t="s">
        <v>55</v>
      </c>
      <c r="K17" s="23" t="s">
        <v>49</v>
      </c>
      <c r="L17" s="23" t="s">
        <v>40</v>
      </c>
    </row>
    <row r="18" spans="1:12" ht="18" customHeight="1">
      <c r="A18" s="11" t="s">
        <v>98</v>
      </c>
      <c r="B18" s="34">
        <v>272</v>
      </c>
      <c r="C18" s="30">
        <v>267</v>
      </c>
      <c r="D18" s="35">
        <v>1765</v>
      </c>
      <c r="E18" s="35">
        <v>2163</v>
      </c>
      <c r="F18" s="36">
        <f t="shared" si="0"/>
        <v>8.11</v>
      </c>
      <c r="G18" s="34">
        <v>16</v>
      </c>
      <c r="H18" s="36">
        <f t="shared" si="1"/>
        <v>5.99</v>
      </c>
      <c r="I18" s="37">
        <f t="shared" si="2"/>
        <v>135.19</v>
      </c>
      <c r="J18" s="23" t="s">
        <v>56</v>
      </c>
      <c r="K18" s="23" t="s">
        <v>49</v>
      </c>
      <c r="L18" s="23" t="s">
        <v>34</v>
      </c>
    </row>
    <row r="19" spans="1:12" ht="18" customHeight="1">
      <c r="A19" s="11" t="s">
        <v>28</v>
      </c>
      <c r="B19" s="35">
        <v>1569</v>
      </c>
      <c r="C19" s="30">
        <v>568</v>
      </c>
      <c r="D19" s="35">
        <v>1865</v>
      </c>
      <c r="E19" s="35">
        <v>1325</v>
      </c>
      <c r="F19" s="36">
        <f t="shared" si="0"/>
        <v>2.34</v>
      </c>
      <c r="G19" s="34">
        <v>16</v>
      </c>
      <c r="H19" s="36">
        <f t="shared" si="1"/>
        <v>2.82</v>
      </c>
      <c r="I19" s="37">
        <f t="shared" si="2"/>
        <v>82.820000000000007</v>
      </c>
      <c r="J19" s="58" t="s">
        <v>57</v>
      </c>
      <c r="K19" s="59"/>
      <c r="L19" s="60"/>
    </row>
    <row r="20" spans="1:12" ht="18" customHeight="1" thickBot="1">
      <c r="A20" s="12" t="s">
        <v>29</v>
      </c>
      <c r="B20" s="46">
        <v>3324</v>
      </c>
      <c r="C20" s="47">
        <v>764</v>
      </c>
      <c r="D20" s="48" t="s">
        <v>59</v>
      </c>
      <c r="E20" s="48">
        <v>805</v>
      </c>
      <c r="F20" s="49">
        <f t="shared" si="0"/>
        <v>1.06</v>
      </c>
      <c r="G20" s="48">
        <v>10</v>
      </c>
      <c r="H20" s="49">
        <f t="shared" si="1"/>
        <v>1.31</v>
      </c>
      <c r="I20" s="50">
        <f t="shared" si="2"/>
        <v>80.5</v>
      </c>
      <c r="J20" s="25" t="s">
        <v>49</v>
      </c>
      <c r="K20" s="25" t="s">
        <v>46</v>
      </c>
      <c r="L20" s="25" t="s">
        <v>58</v>
      </c>
    </row>
    <row r="21" spans="1:12" ht="45" customHeight="1" thickTop="1">
      <c r="A21" s="56" t="s">
        <v>76</v>
      </c>
      <c r="B21" s="9" t="s">
        <v>0</v>
      </c>
      <c r="C21" s="10" t="s">
        <v>8</v>
      </c>
      <c r="D21" s="9" t="s">
        <v>5</v>
      </c>
      <c r="E21" s="9" t="s">
        <v>9</v>
      </c>
      <c r="F21" s="41" t="s">
        <v>107</v>
      </c>
      <c r="G21" s="9" t="s">
        <v>6</v>
      </c>
      <c r="H21" s="41" t="s">
        <v>112</v>
      </c>
      <c r="I21" s="42" t="s">
        <v>115</v>
      </c>
      <c r="J21" s="57" t="s">
        <v>7</v>
      </c>
      <c r="K21" s="57"/>
      <c r="L21" s="57"/>
    </row>
    <row r="22" spans="1:12" ht="45" customHeight="1">
      <c r="A22" s="55"/>
      <c r="B22" s="38" t="s">
        <v>1</v>
      </c>
      <c r="C22" s="39" t="s">
        <v>2</v>
      </c>
      <c r="D22" s="40" t="s">
        <v>111</v>
      </c>
      <c r="E22" s="38" t="s">
        <v>3</v>
      </c>
      <c r="F22" s="40" t="s">
        <v>114</v>
      </c>
      <c r="G22" s="38" t="s">
        <v>4</v>
      </c>
      <c r="H22" s="40" t="s">
        <v>113</v>
      </c>
      <c r="I22" s="40" t="s">
        <v>116</v>
      </c>
      <c r="J22" s="17" t="s">
        <v>108</v>
      </c>
      <c r="K22" s="17" t="s">
        <v>109</v>
      </c>
      <c r="L22" s="17" t="s">
        <v>110</v>
      </c>
    </row>
    <row r="23" spans="1:12" ht="18" customHeight="1">
      <c r="A23" s="13" t="s">
        <v>77</v>
      </c>
      <c r="B23" s="28">
        <v>1121</v>
      </c>
      <c r="C23" s="28">
        <v>195</v>
      </c>
      <c r="D23" s="28">
        <v>1723</v>
      </c>
      <c r="E23" s="28">
        <v>435</v>
      </c>
      <c r="F23" s="29">
        <f>ROUNDUP(E23/C23,2)</f>
        <v>2.2399999999999998</v>
      </c>
      <c r="G23" s="43">
        <v>30</v>
      </c>
      <c r="H23" s="33">
        <f>ROUND(G23/(C23*0.01),2)</f>
        <v>15.38</v>
      </c>
      <c r="I23" s="29">
        <f>ROUNDUP(E23/G23,2)</f>
        <v>14.5</v>
      </c>
      <c r="J23" s="18" t="s">
        <v>12</v>
      </c>
      <c r="K23" s="18" t="s">
        <v>15</v>
      </c>
      <c r="L23" s="18" t="s">
        <v>11</v>
      </c>
    </row>
    <row r="24" spans="1:12" ht="50.25" customHeight="1">
      <c r="A24" s="22" t="s">
        <v>78</v>
      </c>
      <c r="B24" s="30">
        <v>786</v>
      </c>
      <c r="C24" s="30">
        <v>106</v>
      </c>
      <c r="D24" s="30">
        <v>1093</v>
      </c>
      <c r="E24" s="30">
        <v>254</v>
      </c>
      <c r="F24" s="31">
        <f t="shared" ref="F24:F35" si="3">ROUNDUP(E24/C24,2)</f>
        <v>2.4</v>
      </c>
      <c r="G24" s="32">
        <v>11</v>
      </c>
      <c r="H24" s="33">
        <f t="shared" ref="H24:H43" si="4">ROUND(G24/(C24*0.01),2)</f>
        <v>10.38</v>
      </c>
      <c r="I24" s="31">
        <f t="shared" ref="I24:I33" si="5">ROUNDUP(E24/G24,2)</f>
        <v>23.1</v>
      </c>
      <c r="J24" s="21" t="s">
        <v>105</v>
      </c>
      <c r="K24" s="21" t="s">
        <v>105</v>
      </c>
      <c r="L24" s="19" t="s">
        <v>60</v>
      </c>
    </row>
    <row r="25" spans="1:12" ht="26.25" customHeight="1">
      <c r="A25" s="14" t="s">
        <v>79</v>
      </c>
      <c r="B25" s="30">
        <v>726</v>
      </c>
      <c r="C25" s="30">
        <v>79</v>
      </c>
      <c r="D25" s="30">
        <v>920</v>
      </c>
      <c r="E25" s="30">
        <v>124</v>
      </c>
      <c r="F25" s="31">
        <f>ROUNDUP(E25/C25,2)</f>
        <v>1.57</v>
      </c>
      <c r="G25" s="32">
        <v>6</v>
      </c>
      <c r="H25" s="33">
        <f>ROUND(G25/(C25*0.01),2)</f>
        <v>7.59</v>
      </c>
      <c r="I25" s="31">
        <f>ROUNDUP(E25/G25,2)</f>
        <v>20.67</v>
      </c>
      <c r="J25" s="20" t="s">
        <v>10</v>
      </c>
      <c r="K25" s="44" t="s">
        <v>17</v>
      </c>
      <c r="L25" s="20" t="s">
        <v>63</v>
      </c>
    </row>
    <row r="26" spans="1:12" ht="26.25" customHeight="1">
      <c r="A26" s="14" t="s">
        <v>80</v>
      </c>
      <c r="B26" s="30">
        <v>217</v>
      </c>
      <c r="C26" s="30">
        <v>131</v>
      </c>
      <c r="D26" s="30">
        <v>1357</v>
      </c>
      <c r="E26" s="30">
        <v>319</v>
      </c>
      <c r="F26" s="31">
        <f t="shared" si="3"/>
        <v>2.44</v>
      </c>
      <c r="G26" s="32">
        <v>9</v>
      </c>
      <c r="H26" s="33">
        <f t="shared" si="4"/>
        <v>6.87</v>
      </c>
      <c r="I26" s="31">
        <f>ROUNDUP(E26/G26,2)</f>
        <v>35.449999999999996</v>
      </c>
      <c r="J26" s="19" t="s">
        <v>10</v>
      </c>
      <c r="K26" s="19" t="s">
        <v>73</v>
      </c>
      <c r="L26" s="21" t="s">
        <v>67</v>
      </c>
    </row>
    <row r="27" spans="1:12" ht="18" customHeight="1">
      <c r="A27" s="14" t="s">
        <v>81</v>
      </c>
      <c r="B27" s="30">
        <v>272</v>
      </c>
      <c r="C27" s="30">
        <v>97</v>
      </c>
      <c r="D27" s="30">
        <v>946</v>
      </c>
      <c r="E27" s="30">
        <v>261</v>
      </c>
      <c r="F27" s="31">
        <f t="shared" si="3"/>
        <v>2.6999999999999997</v>
      </c>
      <c r="G27" s="32">
        <v>2</v>
      </c>
      <c r="H27" s="33">
        <f t="shared" si="4"/>
        <v>2.06</v>
      </c>
      <c r="I27" s="31">
        <f t="shared" si="5"/>
        <v>130.5</v>
      </c>
      <c r="J27" s="18" t="s">
        <v>10</v>
      </c>
      <c r="K27" s="18" t="s">
        <v>11</v>
      </c>
      <c r="L27" s="18" t="s">
        <v>66</v>
      </c>
    </row>
    <row r="28" spans="1:12" ht="18" customHeight="1">
      <c r="A28" s="15" t="s">
        <v>82</v>
      </c>
      <c r="B28" s="30">
        <v>1769</v>
      </c>
      <c r="C28" s="30">
        <v>1365</v>
      </c>
      <c r="D28" s="30">
        <v>18620</v>
      </c>
      <c r="E28" s="30">
        <v>3973</v>
      </c>
      <c r="F28" s="31">
        <f t="shared" si="3"/>
        <v>2.92</v>
      </c>
      <c r="G28" s="32">
        <v>86</v>
      </c>
      <c r="H28" s="33">
        <f t="shared" si="4"/>
        <v>6.3</v>
      </c>
      <c r="I28" s="31">
        <f t="shared" si="5"/>
        <v>46.199999999999996</v>
      </c>
      <c r="J28" s="19" t="s">
        <v>10</v>
      </c>
      <c r="K28" s="19" t="s">
        <v>73</v>
      </c>
      <c r="L28" s="19" t="s">
        <v>18</v>
      </c>
    </row>
    <row r="29" spans="1:12" ht="18" customHeight="1">
      <c r="A29" s="14" t="s">
        <v>83</v>
      </c>
      <c r="B29" s="30">
        <v>435</v>
      </c>
      <c r="C29" s="30">
        <v>374</v>
      </c>
      <c r="D29" s="30">
        <v>3513</v>
      </c>
      <c r="E29" s="30">
        <v>702</v>
      </c>
      <c r="F29" s="31">
        <f t="shared" si="3"/>
        <v>1.8800000000000001</v>
      </c>
      <c r="G29" s="32">
        <v>23</v>
      </c>
      <c r="H29" s="33">
        <f t="shared" si="4"/>
        <v>6.15</v>
      </c>
      <c r="I29" s="31">
        <f t="shared" si="5"/>
        <v>30.53</v>
      </c>
      <c r="J29" s="19" t="s">
        <v>102</v>
      </c>
      <c r="K29" s="19" t="s">
        <v>13</v>
      </c>
      <c r="L29" s="19" t="s">
        <v>14</v>
      </c>
    </row>
    <row r="30" spans="1:12" ht="18" customHeight="1">
      <c r="A30" s="14" t="s">
        <v>84</v>
      </c>
      <c r="B30" s="30">
        <v>144</v>
      </c>
      <c r="C30" s="30">
        <v>150</v>
      </c>
      <c r="D30" s="30">
        <v>1417</v>
      </c>
      <c r="E30" s="30">
        <v>324</v>
      </c>
      <c r="F30" s="31">
        <f t="shared" si="3"/>
        <v>2.16</v>
      </c>
      <c r="G30" s="32">
        <v>13</v>
      </c>
      <c r="H30" s="33">
        <f t="shared" si="4"/>
        <v>8.67</v>
      </c>
      <c r="I30" s="31">
        <f t="shared" si="5"/>
        <v>24.930000000000003</v>
      </c>
      <c r="J30" s="19" t="s">
        <v>61</v>
      </c>
      <c r="K30" s="19" t="s">
        <v>10</v>
      </c>
      <c r="L30" s="19" t="s">
        <v>62</v>
      </c>
    </row>
    <row r="31" spans="1:12" ht="18" customHeight="1">
      <c r="A31" s="14" t="s">
        <v>85</v>
      </c>
      <c r="B31" s="30">
        <v>329</v>
      </c>
      <c r="C31" s="30">
        <v>72</v>
      </c>
      <c r="D31" s="30">
        <v>713</v>
      </c>
      <c r="E31" s="30">
        <v>142</v>
      </c>
      <c r="F31" s="31">
        <f t="shared" si="3"/>
        <v>1.98</v>
      </c>
      <c r="G31" s="32">
        <v>9</v>
      </c>
      <c r="H31" s="33">
        <f t="shared" si="4"/>
        <v>12.5</v>
      </c>
      <c r="I31" s="31">
        <f t="shared" si="5"/>
        <v>15.78</v>
      </c>
      <c r="J31" s="19" t="s">
        <v>71</v>
      </c>
      <c r="K31" s="19" t="s">
        <v>10</v>
      </c>
      <c r="L31" s="19" t="s">
        <v>63</v>
      </c>
    </row>
    <row r="32" spans="1:12" ht="18" customHeight="1">
      <c r="A32" s="14" t="s">
        <v>86</v>
      </c>
      <c r="B32" s="30">
        <v>1558</v>
      </c>
      <c r="C32" s="30">
        <v>80</v>
      </c>
      <c r="D32" s="30">
        <v>889</v>
      </c>
      <c r="E32" s="30">
        <v>206</v>
      </c>
      <c r="F32" s="31">
        <f>ROUNDUP(E32/C32,2)</f>
        <v>2.5799999999999996</v>
      </c>
      <c r="G32" s="32">
        <v>6</v>
      </c>
      <c r="H32" s="33">
        <f>ROUND(G32/(C32*0.01),2)</f>
        <v>7.5</v>
      </c>
      <c r="I32" s="31">
        <f>ROUNDUP(E32/G32,2)</f>
        <v>34.339999999999996</v>
      </c>
      <c r="J32" s="19" t="s">
        <v>10</v>
      </c>
      <c r="K32" s="19" t="s">
        <v>16</v>
      </c>
      <c r="L32" s="19" t="s">
        <v>69</v>
      </c>
    </row>
    <row r="33" spans="1:12" ht="18" customHeight="1">
      <c r="A33" s="14" t="s">
        <v>87</v>
      </c>
      <c r="B33" s="30">
        <v>2357</v>
      </c>
      <c r="C33" s="30">
        <v>88</v>
      </c>
      <c r="D33" s="30">
        <v>1039</v>
      </c>
      <c r="E33" s="30">
        <v>219</v>
      </c>
      <c r="F33" s="31">
        <f t="shared" si="3"/>
        <v>2.4899999999999998</v>
      </c>
      <c r="G33" s="32">
        <v>12</v>
      </c>
      <c r="H33" s="33">
        <f t="shared" si="4"/>
        <v>13.64</v>
      </c>
      <c r="I33" s="31">
        <f t="shared" si="5"/>
        <v>18.25</v>
      </c>
      <c r="J33" s="19" t="s">
        <v>10</v>
      </c>
      <c r="K33" s="19" t="s">
        <v>11</v>
      </c>
      <c r="L33" s="19" t="s">
        <v>12</v>
      </c>
    </row>
    <row r="34" spans="1:12" ht="18" customHeight="1">
      <c r="A34" s="14" t="s">
        <v>88</v>
      </c>
      <c r="B34" s="30">
        <v>326</v>
      </c>
      <c r="C34" s="30">
        <v>232</v>
      </c>
      <c r="D34" s="30">
        <v>2416</v>
      </c>
      <c r="E34" s="30">
        <v>569</v>
      </c>
      <c r="F34" s="31">
        <f t="shared" si="3"/>
        <v>2.46</v>
      </c>
      <c r="G34" s="32">
        <v>21</v>
      </c>
      <c r="H34" s="33">
        <f t="shared" si="4"/>
        <v>9.0500000000000007</v>
      </c>
      <c r="I34" s="31">
        <f>ROUNDUP(E34/G34,2)</f>
        <v>27.1</v>
      </c>
      <c r="J34" s="19" t="s">
        <v>64</v>
      </c>
      <c r="K34" s="19" t="s">
        <v>10</v>
      </c>
      <c r="L34" s="19" t="s">
        <v>65</v>
      </c>
    </row>
    <row r="35" spans="1:12" ht="30" customHeight="1">
      <c r="A35" s="22" t="s">
        <v>89</v>
      </c>
      <c r="B35" s="30">
        <v>828</v>
      </c>
      <c r="C35" s="30">
        <v>147</v>
      </c>
      <c r="D35" s="30">
        <v>1863</v>
      </c>
      <c r="E35" s="30">
        <v>230</v>
      </c>
      <c r="F35" s="31">
        <f t="shared" si="3"/>
        <v>1.57</v>
      </c>
      <c r="G35" s="32">
        <v>12</v>
      </c>
      <c r="H35" s="33">
        <f t="shared" si="4"/>
        <v>8.16</v>
      </c>
      <c r="I35" s="31">
        <f>ROUNDUP(E35/G35,2)</f>
        <v>19.170000000000002</v>
      </c>
      <c r="J35" s="19" t="s">
        <v>10</v>
      </c>
      <c r="K35" s="19" t="s">
        <v>11</v>
      </c>
      <c r="L35" s="21" t="s">
        <v>72</v>
      </c>
    </row>
    <row r="36" spans="1:12" ht="18" customHeight="1">
      <c r="A36" s="14" t="s">
        <v>90</v>
      </c>
      <c r="B36" s="30">
        <v>225</v>
      </c>
      <c r="C36" s="30">
        <v>273</v>
      </c>
      <c r="D36" s="30">
        <v>3560</v>
      </c>
      <c r="E36" s="30">
        <v>741</v>
      </c>
      <c r="F36" s="31">
        <f>ROUNDUP(E36/C36,2)</f>
        <v>2.7199999999999998</v>
      </c>
      <c r="G36" s="32">
        <v>27</v>
      </c>
      <c r="H36" s="33">
        <f t="shared" si="4"/>
        <v>9.89</v>
      </c>
      <c r="I36" s="31">
        <f>ROUNDUP(E36/G36,2)</f>
        <v>27.450000000000003</v>
      </c>
      <c r="J36" s="19" t="s">
        <v>11</v>
      </c>
      <c r="K36" s="19" t="s">
        <v>10</v>
      </c>
      <c r="L36" s="19" t="s">
        <v>68</v>
      </c>
    </row>
    <row r="37" spans="1:12" ht="18" customHeight="1">
      <c r="A37" s="16" t="s">
        <v>91</v>
      </c>
      <c r="B37" s="30">
        <v>161</v>
      </c>
      <c r="C37" s="30">
        <v>90</v>
      </c>
      <c r="D37" s="30">
        <v>955</v>
      </c>
      <c r="E37" s="30">
        <v>204</v>
      </c>
      <c r="F37" s="31">
        <f>ROUNDUP(E37/C37,2)</f>
        <v>2.2699999999999996</v>
      </c>
      <c r="G37" s="32">
        <v>5</v>
      </c>
      <c r="H37" s="33">
        <f t="shared" si="4"/>
        <v>5.56</v>
      </c>
      <c r="I37" s="31">
        <f>ROUNDUP(E37/G37,2)</f>
        <v>40.799999999999997</v>
      </c>
      <c r="J37" s="19" t="s">
        <v>70</v>
      </c>
      <c r="K37" s="19" t="s">
        <v>62</v>
      </c>
      <c r="L37" s="19" t="s">
        <v>71</v>
      </c>
    </row>
    <row r="38" spans="1:12" ht="18" customHeight="1">
      <c r="A38" s="16" t="s">
        <v>92</v>
      </c>
      <c r="B38" s="30">
        <v>557</v>
      </c>
      <c r="C38" s="30">
        <v>152</v>
      </c>
      <c r="D38" s="30">
        <v>1431</v>
      </c>
      <c r="E38" s="30">
        <v>460</v>
      </c>
      <c r="F38" s="31">
        <f>ROUNDUP(E38/C38,2)</f>
        <v>3.03</v>
      </c>
      <c r="G38" s="32">
        <v>18</v>
      </c>
      <c r="H38" s="33">
        <f t="shared" si="4"/>
        <v>11.84</v>
      </c>
      <c r="I38" s="31">
        <f t="shared" ref="I38:I42" si="6">ROUNDUP(E38/G38,2)</f>
        <v>25.560000000000002</v>
      </c>
      <c r="J38" s="19" t="s">
        <v>12</v>
      </c>
      <c r="K38" s="19" t="s">
        <v>10</v>
      </c>
      <c r="L38" s="19" t="s">
        <v>15</v>
      </c>
    </row>
    <row r="39" spans="1:12" ht="18" customHeight="1">
      <c r="A39" s="16" t="s">
        <v>93</v>
      </c>
      <c r="B39" s="30">
        <v>1059</v>
      </c>
      <c r="C39" s="30">
        <v>72</v>
      </c>
      <c r="D39" s="30">
        <v>814</v>
      </c>
      <c r="E39" s="30">
        <v>182</v>
      </c>
      <c r="F39" s="31">
        <f t="shared" ref="F39:F43" si="7">ROUNDUP(E39/C39,2)</f>
        <v>2.5299999999999998</v>
      </c>
      <c r="G39" s="32">
        <v>7</v>
      </c>
      <c r="H39" s="33">
        <f t="shared" si="4"/>
        <v>9.7200000000000006</v>
      </c>
      <c r="I39" s="31">
        <f t="shared" si="6"/>
        <v>26</v>
      </c>
      <c r="J39" s="19" t="s">
        <v>16</v>
      </c>
      <c r="K39" s="19" t="s">
        <v>61</v>
      </c>
      <c r="L39" s="19" t="s">
        <v>60</v>
      </c>
    </row>
    <row r="40" spans="1:12" ht="50.25" customHeight="1">
      <c r="A40" s="27" t="s">
        <v>94</v>
      </c>
      <c r="B40" s="30">
        <v>1457</v>
      </c>
      <c r="C40" s="30">
        <v>127</v>
      </c>
      <c r="D40" s="30">
        <v>1350</v>
      </c>
      <c r="E40" s="30">
        <v>260</v>
      </c>
      <c r="F40" s="31">
        <v>2</v>
      </c>
      <c r="G40" s="32">
        <v>10</v>
      </c>
      <c r="H40" s="33">
        <f t="shared" si="4"/>
        <v>7.87</v>
      </c>
      <c r="I40" s="31">
        <f t="shared" si="6"/>
        <v>26</v>
      </c>
      <c r="J40" s="21" t="s">
        <v>131</v>
      </c>
      <c r="K40" s="21" t="s">
        <v>131</v>
      </c>
      <c r="L40" s="21" t="s">
        <v>131</v>
      </c>
    </row>
    <row r="41" spans="1:12" ht="18" customHeight="1">
      <c r="A41" s="16" t="s">
        <v>95</v>
      </c>
      <c r="B41" s="30">
        <v>492</v>
      </c>
      <c r="C41" s="30">
        <v>95</v>
      </c>
      <c r="D41" s="30">
        <v>1050</v>
      </c>
      <c r="E41" s="30">
        <v>237</v>
      </c>
      <c r="F41" s="31">
        <f t="shared" si="7"/>
        <v>2.5</v>
      </c>
      <c r="G41" s="32">
        <v>5</v>
      </c>
      <c r="H41" s="33">
        <f t="shared" si="4"/>
        <v>5.26</v>
      </c>
      <c r="I41" s="31">
        <f t="shared" si="6"/>
        <v>47.4</v>
      </c>
      <c r="J41" s="19" t="s">
        <v>74</v>
      </c>
      <c r="K41" s="19" t="s">
        <v>12</v>
      </c>
      <c r="L41" s="19" t="s">
        <v>19</v>
      </c>
    </row>
    <row r="42" spans="1:12" ht="18" customHeight="1">
      <c r="A42" s="16" t="s">
        <v>96</v>
      </c>
      <c r="B42" s="30">
        <v>343</v>
      </c>
      <c r="C42" s="30">
        <v>158</v>
      </c>
      <c r="D42" s="30">
        <v>1089</v>
      </c>
      <c r="E42" s="30">
        <v>309</v>
      </c>
      <c r="F42" s="31">
        <f t="shared" si="7"/>
        <v>1.96</v>
      </c>
      <c r="G42" s="32">
        <v>10</v>
      </c>
      <c r="H42" s="33">
        <f t="shared" si="4"/>
        <v>6.33</v>
      </c>
      <c r="I42" s="31">
        <f t="shared" si="6"/>
        <v>30.9</v>
      </c>
      <c r="J42" s="19" t="s">
        <v>103</v>
      </c>
      <c r="K42" s="19" t="s">
        <v>11</v>
      </c>
      <c r="L42" s="19" t="s">
        <v>12</v>
      </c>
    </row>
    <row r="43" spans="1:12" ht="18" customHeight="1">
      <c r="A43" s="16" t="s">
        <v>97</v>
      </c>
      <c r="B43" s="30">
        <v>533</v>
      </c>
      <c r="C43" s="30">
        <v>77</v>
      </c>
      <c r="D43" s="30">
        <v>810</v>
      </c>
      <c r="E43" s="30">
        <v>202</v>
      </c>
      <c r="F43" s="31">
        <f t="shared" si="7"/>
        <v>2.63</v>
      </c>
      <c r="G43" s="32">
        <v>5</v>
      </c>
      <c r="H43" s="33">
        <f t="shared" si="4"/>
        <v>6.49</v>
      </c>
      <c r="I43" s="31">
        <f>ROUNDUP(E43/G43,2)</f>
        <v>40.4</v>
      </c>
      <c r="J43" s="19" t="s">
        <v>16</v>
      </c>
      <c r="K43" s="19" t="s">
        <v>60</v>
      </c>
      <c r="L43" s="19" t="s">
        <v>10</v>
      </c>
    </row>
    <row r="44" spans="1:12" ht="18" customHeight="1">
      <c r="A44" s="61" t="s">
        <v>117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</row>
    <row r="45" spans="1:12" ht="18" customHeight="1">
      <c r="A45" s="51" t="s">
        <v>118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2" ht="32.450000000000003" customHeight="1">
      <c r="A46" s="53" t="s">
        <v>133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</row>
    <row r="47" spans="1:12" ht="18" customHeight="1">
      <c r="A47" s="51" t="s">
        <v>119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2" ht="18" customHeight="1">
      <c r="A48" s="51" t="s">
        <v>120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 ht="18" customHeight="1">
      <c r="A49" s="51" t="s">
        <v>121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spans="1:12" ht="18" customHeight="1">
      <c r="A50" s="51" t="s">
        <v>122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ht="18" customHeight="1">
      <c r="A51" s="51" t="s">
        <v>123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ht="18" customHeight="1">
      <c r="A52" s="51" t="s">
        <v>124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2" ht="18" customHeight="1">
      <c r="A53" s="52" t="s">
        <v>125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</row>
    <row r="54" spans="1:12" ht="18" customHeight="1">
      <c r="A54" s="51" t="s">
        <v>126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ht="18" customHeight="1">
      <c r="A55" s="51" t="s">
        <v>127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2" ht="18" customHeight="1">
      <c r="A56" s="51" t="s">
        <v>128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9" spans="1:12">
      <c r="A59" s="5"/>
    </row>
    <row r="63" spans="1:12">
      <c r="B63" s="6"/>
    </row>
  </sheetData>
  <mergeCells count="18">
    <mergeCell ref="A46:L46"/>
    <mergeCell ref="A3:A4"/>
    <mergeCell ref="A21:A22"/>
    <mergeCell ref="J21:L21"/>
    <mergeCell ref="J19:L19"/>
    <mergeCell ref="J3:L3"/>
    <mergeCell ref="A44:L44"/>
    <mergeCell ref="A45:L45"/>
    <mergeCell ref="A47:L47"/>
    <mergeCell ref="A48:L48"/>
    <mergeCell ref="A49:L49"/>
    <mergeCell ref="A50:L50"/>
    <mergeCell ref="A51:L51"/>
    <mergeCell ref="A56:L56"/>
    <mergeCell ref="A54:L54"/>
    <mergeCell ref="A53:L53"/>
    <mergeCell ref="A52:L52"/>
    <mergeCell ref="A55:L55"/>
  </mergeCells>
  <phoneticPr fontId="11"/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附属資料1-1-52</vt:lpstr>
      <vt:lpstr>'附属資料1-1-52'!Print_Area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 CORPORATION</dc:creator>
  <cp:lastModifiedBy>寺田 奈緒美</cp:lastModifiedBy>
  <cp:lastPrinted>2020-02-07T09:35:18Z</cp:lastPrinted>
  <dcterms:created xsi:type="dcterms:W3CDTF">2000-07-14T01:31:18Z</dcterms:created>
  <dcterms:modified xsi:type="dcterms:W3CDTF">2020-02-13T02:33:46Z</dcterms:modified>
</cp:coreProperties>
</file>