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19920" windowHeight="9420"/>
  </bookViews>
  <sheets>
    <sheet name="第1-6-3表" sheetId="2" r:id="rId1"/>
  </sheets>
  <definedNames>
    <definedName name="_xlnm.Print_Area" localSheetId="0">'第1-6-3表'!$A$1:$AV$13</definedName>
    <definedName name="Z_56D68B95_92C3_4EC5_94C3_F5920CA0AA4A_.wvu.Cols" localSheetId="0" hidden="1">'第1-6-3表'!$AG:$AV</definedName>
    <definedName name="Z_56D68B95_92C3_4EC5_94C3_F5920CA0AA4A_.wvu.PrintArea" localSheetId="0" hidden="1">'第1-6-3表'!$A$1:$AF$13</definedName>
    <definedName name="Z_56D68B95_92C3_4EC5_94C3_F5920CA0AA4A_.wvu.PrintTitles" localSheetId="0" hidden="1">'第1-6-3表'!#REF!</definedName>
    <definedName name="Z_7C89A161_CE07_4278_9D8D_F245AF9CCE58_.wvu.Cols" localSheetId="0" hidden="1">'第1-6-3表'!$E:$E,'第1-6-3表'!#REF!,'第1-6-3表'!$O:$AV</definedName>
    <definedName name="Z_7C89A161_CE07_4278_9D8D_F245AF9CCE58_.wvu.PrintArea" localSheetId="0" hidden="1">'第1-6-3表'!$A$1:$N$13</definedName>
    <definedName name="Z_7C89A161_CE07_4278_9D8D_F245AF9CCE58_.wvu.PrintTitles" localSheetId="0" hidden="1">'第1-6-3表'!#REF!</definedName>
    <definedName name="Z_8A16DE25_DD14_49E6_8AB4_F6470261EF84_.wvu.Cols" localSheetId="0" hidden="1">'第1-6-3表'!$AG:$AV</definedName>
    <definedName name="Z_8A16DE25_DD14_49E6_8AB4_F6470261EF84_.wvu.PrintArea" localSheetId="0" hidden="1">'第1-6-3表'!$A$1:$AF$13</definedName>
    <definedName name="Z_8A16DE25_DD14_49E6_8AB4_F6470261EF84_.wvu.PrintTitles" localSheetId="0" hidden="1">'第1-6-3表'!#REF!</definedName>
  </definedNames>
  <calcPr calcId="191029"/>
</workbook>
</file>

<file path=xl/calcChain.xml><?xml version="1.0" encoding="utf-8"?>
<calcChain xmlns="http://schemas.openxmlformats.org/spreadsheetml/2006/main">
  <c r="AL11" i="2" l="1"/>
  <c r="AN11" i="2" s="1"/>
  <c r="X11" i="2" s="1"/>
  <c r="AK11" i="2"/>
  <c r="AM11" i="2" s="1"/>
  <c r="AH11" i="2"/>
  <c r="AJ11" i="2" s="1"/>
  <c r="O11" i="2" s="1"/>
  <c r="AG11" i="2"/>
  <c r="AI11" i="2" s="1"/>
  <c r="AL9" i="2"/>
  <c r="AN9" i="2" s="1"/>
  <c r="AK9" i="2"/>
  <c r="AM9" i="2" s="1"/>
  <c r="AH9" i="2"/>
  <c r="AJ9" i="2" s="1"/>
  <c r="AG9" i="2"/>
  <c r="AI9" i="2" s="1"/>
  <c r="AL10" i="2"/>
  <c r="AN10" i="2" s="1"/>
  <c r="AK10" i="2"/>
  <c r="AM10" i="2" s="1"/>
  <c r="X10" i="2" s="1"/>
  <c r="AH10" i="2"/>
  <c r="AJ10" i="2" s="1"/>
  <c r="O10" i="2" s="1"/>
  <c r="AG10" i="2"/>
  <c r="AI10" i="2" s="1"/>
  <c r="X9" i="2" l="1"/>
  <c r="O9" i="2"/>
  <c r="AL12" i="2"/>
  <c r="AN12" i="2" s="1"/>
  <c r="AK12" i="2"/>
  <c r="AM12" i="2" s="1"/>
  <c r="AH12" i="2"/>
  <c r="AJ12" i="2" s="1"/>
  <c r="AG12" i="2"/>
  <c r="AI12" i="2" s="1"/>
  <c r="AL8" i="2"/>
  <c r="AN8" i="2" s="1"/>
  <c r="AK8" i="2"/>
  <c r="AM8" i="2" s="1"/>
  <c r="AH8" i="2"/>
  <c r="AJ8" i="2" s="1"/>
  <c r="AG8" i="2"/>
  <c r="AI8" i="2" s="1"/>
  <c r="AL7" i="2"/>
  <c r="AN7" i="2" s="1"/>
  <c r="AK7" i="2"/>
  <c r="AM7" i="2" s="1"/>
  <c r="AH7" i="2"/>
  <c r="AJ7" i="2" s="1"/>
  <c r="AG7" i="2"/>
  <c r="AI7" i="2" s="1"/>
  <c r="AL6" i="2"/>
  <c r="AN6" i="2" s="1"/>
  <c r="AK6" i="2"/>
  <c r="AM6" i="2" s="1"/>
  <c r="AH6" i="2"/>
  <c r="AJ6" i="2" s="1"/>
  <c r="AG6" i="2"/>
  <c r="AI6" i="2" s="1"/>
  <c r="O6" i="2" s="1"/>
  <c r="O8" i="2" l="1"/>
  <c r="X6" i="2"/>
  <c r="X8" i="2"/>
  <c r="X12" i="2"/>
  <c r="X7" i="2"/>
  <c r="O12" i="2"/>
  <c r="O7" i="2"/>
</calcChain>
</file>

<file path=xl/sharedStrings.xml><?xml version="1.0" encoding="utf-8"?>
<sst xmlns="http://schemas.openxmlformats.org/spreadsheetml/2006/main" count="100" uniqueCount="56">
  <si>
    <t>第1-6-3表</t>
  </si>
  <si>
    <t>番号</t>
  </si>
  <si>
    <t>発生年月日</t>
  </si>
  <si>
    <t>曜日</t>
  </si>
  <si>
    <t>発生時刻</t>
  </si>
  <si>
    <t>震央地名</t>
  </si>
  <si>
    <t>地震の規模
(ﾏｸﾞﾆﾁｭｰﾄﾞ)</t>
  </si>
  <si>
    <t>最大
震度</t>
  </si>
  <si>
    <t>震度５弱以上を観測した市町村</t>
  </si>
  <si>
    <t>主な被害状況</t>
  </si>
  <si>
    <t>消防庁の対応</t>
  </si>
  <si>
    <t>最終報
又は
確定報</t>
  </si>
  <si>
    <t>津波注意報
津波警報</t>
  </si>
  <si>
    <t>備考</t>
  </si>
  <si>
    <t>消防庁体制</t>
  </si>
  <si>
    <t>都道府県体制</t>
  </si>
  <si>
    <t>体制維持
時間</t>
  </si>
  <si>
    <t>体制開始</t>
  </si>
  <si>
    <t>体制解除</t>
  </si>
  <si>
    <t>年月日時</t>
  </si>
  <si>
    <t>福島県沖</t>
  </si>
  <si>
    <t>6強</t>
  </si>
  <si>
    <t>災害対策本部
（第3次応急体制）</t>
  </si>
  <si>
    <t>：</t>
  </si>
  <si>
    <t>31</t>
  </si>
  <si>
    <t>和歌山県北部</t>
  </si>
  <si>
    <t>5弱</t>
  </si>
  <si>
    <t>〔震度5弱〕
和歌山県：湯浅町</t>
  </si>
  <si>
    <t>【人的被害】なし
【住家被害】なし</t>
  </si>
  <si>
    <t>災害対策室
（第1次応急体制）</t>
  </si>
  <si>
    <t>32</t>
  </si>
  <si>
    <t>宮城県沖</t>
  </si>
  <si>
    <t>5強</t>
  </si>
  <si>
    <t>災害対策本部
（第2次応急体制）</t>
  </si>
  <si>
    <t>33</t>
  </si>
  <si>
    <t>【人的被害】重傷1人
　　　　　　　軽傷3人
【住家被害】なし</t>
  </si>
  <si>
    <t>34</t>
  </si>
  <si>
    <t>（備考）「消防庁とりまとめ報」により作成</t>
  </si>
  <si>
    <r>
      <t>勤務
時間別
(内○)
(外</t>
    </r>
    <r>
      <rPr>
        <b/>
        <sz val="11"/>
        <rFont val="ＭＳ Ｐゴシック"/>
        <family val="3"/>
        <charset val="128"/>
      </rPr>
      <t>×</t>
    </r>
    <r>
      <rPr>
        <sz val="11"/>
        <rFont val="ＭＳ Ｐゴシック"/>
        <family val="3"/>
        <charset val="128"/>
        <scheme val="minor"/>
      </rPr>
      <t>)</t>
    </r>
  </si>
  <si>
    <t>石川県能登地方</t>
    <rPh sb="0" eb="3">
      <t>イシカワケン</t>
    </rPh>
    <rPh sb="3" eb="5">
      <t>ノト</t>
    </rPh>
    <rPh sb="5" eb="7">
      <t>チホウ</t>
    </rPh>
    <phoneticPr fontId="2"/>
  </si>
  <si>
    <t>5弱</t>
    <rPh sb="1" eb="2">
      <t>ジャク</t>
    </rPh>
    <phoneticPr fontId="2"/>
  </si>
  <si>
    <t>〔震度5弱〕
石川県：珠洲市</t>
    <rPh sb="7" eb="9">
      <t>イシカワ</t>
    </rPh>
    <rPh sb="11" eb="14">
      <t>スズシ</t>
    </rPh>
    <phoneticPr fontId="2"/>
  </si>
  <si>
    <t>【人的被害】なし
【住家被害】なし</t>
    <phoneticPr fontId="2"/>
  </si>
  <si>
    <t>岩手県沖</t>
    <rPh sb="0" eb="3">
      <t>イワテケン</t>
    </rPh>
    <rPh sb="3" eb="4">
      <t>オキ</t>
    </rPh>
    <phoneticPr fontId="2"/>
  </si>
  <si>
    <t>〔震度5強〕
青森県：階上町
〔震度5弱〕
青森県：八戸市、南部町
岩手県：盛岡市</t>
    <rPh sb="7" eb="9">
      <t>アオモリ</t>
    </rPh>
    <rPh sb="11" eb="13">
      <t>カイジョウ</t>
    </rPh>
    <rPh sb="13" eb="14">
      <t>マチ</t>
    </rPh>
    <rPh sb="26" eb="28">
      <t>ハチノヘ</t>
    </rPh>
    <rPh sb="28" eb="29">
      <t>シ</t>
    </rPh>
    <rPh sb="30" eb="33">
      <t>ナンブマチ</t>
    </rPh>
    <rPh sb="38" eb="41">
      <t>モリオカシ</t>
    </rPh>
    <phoneticPr fontId="2"/>
  </si>
  <si>
    <t>【人的被害】軽傷3人
【住家被害】一部破損1棟</t>
    <rPh sb="17" eb="19">
      <t>イチブ</t>
    </rPh>
    <rPh sb="19" eb="21">
      <t>ハソン</t>
    </rPh>
    <rPh sb="22" eb="23">
      <t>トウ</t>
    </rPh>
    <phoneticPr fontId="2"/>
  </si>
  <si>
    <t>千葉県北西部</t>
    <rPh sb="0" eb="3">
      <t>チバケン</t>
    </rPh>
    <rPh sb="3" eb="6">
      <t>ホクセイブ</t>
    </rPh>
    <phoneticPr fontId="2"/>
  </si>
  <si>
    <t>【人的被害】死者2人
　　　　　　　重傷16人
　　　　　　　軽傷170人
【住家被害】全壊123棟
　　　　　　　半壊1,937棟
　　　　　　　一部破損34,239棟</t>
    <phoneticPr fontId="2"/>
  </si>
  <si>
    <t>【人的被害】重傷1人
　　　　　　　軽傷10人
【住家被害】一部破損20棟</t>
    <phoneticPr fontId="2"/>
  </si>
  <si>
    <t>【人的被害】重傷6人
　　　　　　　 軽傷43人
【住家被害】なし</t>
    <phoneticPr fontId="2"/>
  </si>
  <si>
    <t>(令和３年11月26日現在）</t>
    <phoneticPr fontId="2"/>
  </si>
  <si>
    <t>〔震度6強〕
宮城県：蔵王町
福島県：国見町、相馬市、新地町
〔震度6弱〕
宮城県：岩沼市、川崎町、亘理町、山元町、
登米市、石巻市
福島県：福島市、郡山市、須賀川市、伊達市、
本宮市、桑折町、川俣町、天栄村、南相馬市、
広野町、楢葉町、川内村、大熊町、双葉町、浪江町
〔震度5強〕
宮城県：白石市、名取市、角田市、大河原町、
村田町、柴田町、丸森町、栗原市、大崎市、
涌谷町、美里町、仙台市青葉区、仙台市宮城野区、仙台市若林区、塩竈市、東松島市、松島町、
七ヶ浜町、利府町、大郷町、大衡村
福島県：白河市、二本松市、田村市、大玉村、
鏡石町、泉崎村、中島村、矢吹町、玉川村、
浅川町、小野町、いわき市、富岡町、葛尾村、
飯舘村、猪苗代町
栃木県：那須町、高根沢町
〔震度5弱〕
岩手県：矢巾町、一関市
宮城県：色麻町、加美町、仙台市太白区、
仙台市泉区、多賀城市、富谷市、大和町
山形県：上山市、中山町、米沢市、白鷹町
福島県：西郷村、棚倉町、矢祭町、石川町、平田村、古殿町、三春町、湯川村、会津美里町
茨城県：日立市、常陸太田市、笠間市、
常陸大宮市、那珂市、城里町、東海村、土浦市、
筑西市、鉾田市
栃木県：大田原市、那須烏山市、那珂川町
埼玉県：加須市</t>
    <phoneticPr fontId="2"/>
  </si>
  <si>
    <t>〔震度5強〕
宮城県：仙台市宮城野区、石巻市、岩沼市、
登米市、東松島市、大崎市、蔵王町、松島町、
涌谷町、美里町
〔震度5弱〕
宮城県：仙台市青葉区、仙台市若林区、
仙台市泉区、気仙沼市、名取市、角田市、栗原市、大河原町、柴田町、川崎町、丸森町、亘理町、
山元町、利府町、大郷町、大衡村、南三陸町
岩手県：大船渡市、一関市、住田町
福島県：相馬市、田村市、南相馬市、国見町、
大熊町、双葉町、浪江町、新地町、飯舘村</t>
    <phoneticPr fontId="2"/>
  </si>
  <si>
    <t>〔震度5強〕
宮城県：石巻市、大崎市、涌谷町
〔震度5弱〕
青森県：階上町
岩手県：一関市、釜石市
宮城県：仙台市宮城野区、仙台市泉区、気仙沼市、岩沼市、登米市、栗原市、東松島市、蔵王町、
川崎町、宮城美里町、女川町、南三陸町、
福島県：相馬市、南相馬市、国見町</t>
    <phoneticPr fontId="2"/>
  </si>
  <si>
    <t>〔震度5強〕
埼玉県：川口市、宮代町
東京都：足立区
〔震度5弱〕
埼玉県：さいたま緑区、加須市、鴻巣市、草加市、
蕨市、久喜市、八潮市、三郷市、幸手市、吉川市
千葉県：千葉市中央区、船橋市、松戸市、流山市
東京都：大田区、町田市
神奈川県：横浜市鶴見区、横浜市神奈川区、
横浜市中区、横浜市港北区、横浜市緑区、
川崎市川崎区</t>
    <rPh sb="7" eb="10">
      <t>サイタマケン</t>
    </rPh>
    <rPh sb="11" eb="14">
      <t>カワグチシ</t>
    </rPh>
    <rPh sb="15" eb="18">
      <t>ミヤシロマチ</t>
    </rPh>
    <rPh sb="19" eb="22">
      <t>トウキョウト</t>
    </rPh>
    <rPh sb="23" eb="26">
      <t>アダチク</t>
    </rPh>
    <rPh sb="34" eb="37">
      <t>サイタマケン</t>
    </rPh>
    <rPh sb="81" eb="84">
      <t>チバケン</t>
    </rPh>
    <rPh sb="87" eb="88">
      <t>シ</t>
    </rPh>
    <rPh sb="106" eb="107">
      <t>ト</t>
    </rPh>
    <rPh sb="116" eb="120">
      <t>カナガワケン</t>
    </rPh>
    <rPh sb="123" eb="124">
      <t>シ</t>
    </rPh>
    <rPh sb="130" eb="131">
      <t>シ</t>
    </rPh>
    <rPh sb="139" eb="140">
      <t>シ</t>
    </rPh>
    <rPh sb="145" eb="146">
      <t>シ</t>
    </rPh>
    <rPh sb="152" eb="153">
      <t>シ</t>
    </rPh>
    <rPh sb="159" eb="160">
      <t>シ</t>
    </rPh>
    <phoneticPr fontId="2"/>
  </si>
  <si>
    <t>令和３年１月から令和３年10月までの主な地震災害による被害状況等</t>
    <rPh sb="27" eb="29">
      <t>ヒガイ</t>
    </rPh>
    <rPh sb="29" eb="31">
      <t>ジョウキョウ</t>
    </rPh>
    <rPh sb="31" eb="3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</si>
</sst>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h&quot;時&quot;mm&quot;分&quot;;@"/>
    <numFmt numFmtId="177" formatCode="d&quot;日&quot;hh&quot;時間&quot;mm&quot;分&quot;"/>
    <numFmt numFmtId="178" formatCode="[$-411]ggge&quot;年&quot;m&quot;月&quot;d&quot;日&quot;;@"/>
    <numFmt numFmtId="179" formatCode="#,##0_ "/>
    <numFmt numFmtId="180" formatCode="h:mm;@"/>
    <numFmt numFmtId="181" formatCode="##&quot;km&quot;"/>
  </numFmts>
  <fonts count="9" x14ac:knownFonts="1">
    <font>
      <sz val="11"/>
      <color theme="1"/>
      <name val="ＭＳ Ｐゴシック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179" fontId="5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77" fontId="3" fillId="2" borderId="1" xfId="0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 applyProtection="1">
      <alignment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180" fontId="3" fillId="2" borderId="0" xfId="0" applyNumberFormat="1" applyFont="1" applyFill="1" applyAlignment="1">
      <alignment vertical="center"/>
    </xf>
    <xf numFmtId="46" fontId="3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58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49" fontId="3" fillId="5" borderId="1" xfId="0" applyNumberFormat="1" applyFont="1" applyFill="1" applyBorder="1" applyAlignment="1">
      <alignment horizontal="center" vertical="center"/>
    </xf>
    <xf numFmtId="180" fontId="3" fillId="4" borderId="8" xfId="0" applyNumberFormat="1" applyFont="1" applyFill="1" applyBorder="1" applyAlignment="1">
      <alignment horizontal="center" vertical="center" wrapText="1"/>
    </xf>
    <xf numFmtId="180" fontId="3" fillId="4" borderId="9" xfId="0" applyNumberFormat="1" applyFont="1" applyFill="1" applyBorder="1" applyAlignment="1">
      <alignment horizontal="center" vertical="center" wrapText="1"/>
    </xf>
    <xf numFmtId="180" fontId="3" fillId="4" borderId="14" xfId="0" applyNumberFormat="1" applyFont="1" applyFill="1" applyBorder="1" applyAlignment="1">
      <alignment horizontal="center" vertical="center" wrapText="1"/>
    </xf>
    <xf numFmtId="180" fontId="3" fillId="4" borderId="1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distributed" vertical="center"/>
    </xf>
    <xf numFmtId="0" fontId="3" fillId="4" borderId="1" xfId="0" applyFont="1" applyFill="1" applyBorder="1" applyAlignment="1">
      <alignment horizontal="distributed" vertical="center"/>
    </xf>
    <xf numFmtId="0" fontId="3" fillId="4" borderId="11" xfId="0" applyFont="1" applyFill="1" applyBorder="1" applyAlignment="1">
      <alignment horizontal="distributed" vertical="center"/>
    </xf>
    <xf numFmtId="180" fontId="3" fillId="4" borderId="1" xfId="0" applyNumberFormat="1" applyFont="1" applyFill="1" applyBorder="1" applyAlignment="1">
      <alignment horizontal="center" vertical="center" wrapText="1"/>
    </xf>
    <xf numFmtId="180" fontId="3" fillId="4" borderId="11" xfId="0" applyNumberFormat="1" applyFont="1" applyFill="1" applyBorder="1" applyAlignment="1">
      <alignment horizontal="center" vertical="center" wrapText="1"/>
    </xf>
    <xf numFmtId="18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81" fontId="3" fillId="3" borderId="2" xfId="0" applyNumberFormat="1" applyFont="1" applyFill="1" applyBorder="1" applyAlignment="1">
      <alignment horizontal="center" vertical="center" wrapText="1"/>
    </xf>
    <xf numFmtId="181" fontId="3" fillId="3" borderId="3" xfId="0" applyNumberFormat="1" applyFont="1" applyFill="1" applyBorder="1" applyAlignment="1">
      <alignment horizontal="center" vertical="center" wrapText="1"/>
    </xf>
    <xf numFmtId="181" fontId="3" fillId="3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8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  <color rgb="FFCCFF66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AV13"/>
  <sheetViews>
    <sheetView tabSelected="1" zoomScaleNormal="100" workbookViewId="0">
      <pane xSplit="2" ySplit="1" topLeftCell="D2" activePane="bottomRight" state="frozen"/>
      <selection pane="topRight"/>
      <selection pane="bottomLeft"/>
      <selection pane="bottomRight"/>
    </sheetView>
  </sheetViews>
  <sheetFormatPr defaultColWidth="9" defaultRowHeight="35.25" customHeight="1" x14ac:dyDescent="0.15"/>
  <cols>
    <col min="1" max="1" width="6.625" style="1" customWidth="1"/>
    <col min="2" max="2" width="17.125" style="4" bestFit="1" customWidth="1"/>
    <col min="3" max="3" width="6.875" style="1" hidden="1" customWidth="1"/>
    <col min="4" max="4" width="10" style="1" customWidth="1"/>
    <col min="5" max="5" width="9" style="1" hidden="1" customWidth="1"/>
    <col min="6" max="6" width="14.125" style="4" customWidth="1"/>
    <col min="7" max="7" width="12.875" style="4" customWidth="1"/>
    <col min="8" max="8" width="7.25" style="4" customWidth="1"/>
    <col min="9" max="9" width="40.125" style="1" customWidth="1"/>
    <col min="10" max="10" width="27.5" style="1" customWidth="1"/>
    <col min="11" max="11" width="20.625" style="5" customWidth="1"/>
    <col min="12" max="12" width="9" style="1" hidden="1" customWidth="1"/>
    <col min="13" max="13" width="15.625" style="1" hidden="1" customWidth="1"/>
    <col min="14" max="14" width="24.375" style="1" hidden="1" customWidth="1"/>
    <col min="15" max="15" width="14.75" style="1" hidden="1" customWidth="1"/>
    <col min="16" max="16" width="17.75" style="1" hidden="1" customWidth="1"/>
    <col min="17" max="17" width="4.75" style="1" hidden="1" customWidth="1"/>
    <col min="18" max="18" width="2.125" style="1" hidden="1" customWidth="1"/>
    <col min="19" max="19" width="4.75" style="1" hidden="1" customWidth="1"/>
    <col min="20" max="20" width="17.625" style="1" hidden="1" customWidth="1"/>
    <col min="21" max="21" width="4.875" style="1" hidden="1" customWidth="1"/>
    <col min="22" max="22" width="2.25" style="1" hidden="1" customWidth="1"/>
    <col min="23" max="23" width="4.875" style="1" hidden="1" customWidth="1"/>
    <col min="24" max="24" width="14.875" style="1" hidden="1" customWidth="1"/>
    <col min="25" max="25" width="17.625" style="1" hidden="1" customWidth="1"/>
    <col min="26" max="26" width="4.875" style="1" hidden="1" customWidth="1"/>
    <col min="27" max="27" width="2.375" style="1" hidden="1" customWidth="1"/>
    <col min="28" max="28" width="4.875" style="1" hidden="1" customWidth="1"/>
    <col min="29" max="29" width="17.625" style="1" hidden="1" customWidth="1"/>
    <col min="30" max="30" width="4.875" style="1" hidden="1" customWidth="1"/>
    <col min="31" max="31" width="2.375" style="1" hidden="1" customWidth="1"/>
    <col min="32" max="32" width="4.875" style="1" hidden="1" customWidth="1"/>
    <col min="33" max="34" width="9" style="1" hidden="1" customWidth="1"/>
    <col min="35" max="35" width="14.5" style="1" hidden="1" customWidth="1"/>
    <col min="36" max="38" width="16.125" style="1" hidden="1" customWidth="1"/>
    <col min="39" max="40" width="15" style="1" hidden="1" customWidth="1"/>
    <col min="41" max="48" width="9" style="1" hidden="1" customWidth="1"/>
    <col min="49" max="16384" width="9" style="1"/>
  </cols>
  <sheetData>
    <row r="1" spans="1:48" ht="35.25" customHeight="1" x14ac:dyDescent="0.15">
      <c r="B1" s="2" t="s">
        <v>0</v>
      </c>
      <c r="C1" s="3">
        <v>23</v>
      </c>
      <c r="D1" s="2" t="s">
        <v>55</v>
      </c>
      <c r="E1" s="2"/>
    </row>
    <row r="2" spans="1:48" ht="15" customHeight="1" x14ac:dyDescent="0.15">
      <c r="B2" s="2"/>
      <c r="C2" s="3"/>
      <c r="D2" s="2"/>
      <c r="E2" s="2"/>
      <c r="J2" s="6"/>
      <c r="K2" s="6" t="s">
        <v>50</v>
      </c>
    </row>
    <row r="3" spans="1:48" ht="12" customHeight="1" x14ac:dyDescent="0.15">
      <c r="A3" s="52" t="s">
        <v>1</v>
      </c>
      <c r="B3" s="53" t="s">
        <v>2</v>
      </c>
      <c r="C3" s="52" t="s">
        <v>3</v>
      </c>
      <c r="D3" s="52" t="s">
        <v>4</v>
      </c>
      <c r="E3" s="56" t="s">
        <v>38</v>
      </c>
      <c r="F3" s="57" t="s">
        <v>5</v>
      </c>
      <c r="G3" s="60" t="s">
        <v>6</v>
      </c>
      <c r="H3" s="60" t="s">
        <v>7</v>
      </c>
      <c r="I3" s="63" t="s">
        <v>8</v>
      </c>
      <c r="J3" s="52" t="s">
        <v>9</v>
      </c>
      <c r="K3" s="64" t="s">
        <v>10</v>
      </c>
      <c r="L3" s="38" t="s">
        <v>11</v>
      </c>
      <c r="M3" s="38" t="s">
        <v>12</v>
      </c>
      <c r="N3" s="41" t="s">
        <v>13</v>
      </c>
      <c r="O3" s="34" t="s">
        <v>14</v>
      </c>
      <c r="P3" s="35"/>
      <c r="Q3" s="35"/>
      <c r="R3" s="35"/>
      <c r="S3" s="35"/>
      <c r="T3" s="35"/>
      <c r="U3" s="35"/>
      <c r="V3" s="35"/>
      <c r="W3" s="36"/>
      <c r="X3" s="34" t="s">
        <v>15</v>
      </c>
      <c r="Y3" s="35"/>
      <c r="Z3" s="35"/>
      <c r="AA3" s="35"/>
      <c r="AB3" s="35"/>
      <c r="AC3" s="35"/>
      <c r="AD3" s="35"/>
      <c r="AE3" s="35"/>
      <c r="AF3" s="37"/>
    </row>
    <row r="4" spans="1:48" ht="12" customHeight="1" x14ac:dyDescent="0.15">
      <c r="A4" s="52"/>
      <c r="B4" s="54"/>
      <c r="C4" s="52"/>
      <c r="D4" s="52"/>
      <c r="E4" s="56"/>
      <c r="F4" s="58"/>
      <c r="G4" s="58"/>
      <c r="H4" s="61"/>
      <c r="I4" s="63"/>
      <c r="J4" s="52"/>
      <c r="K4" s="65"/>
      <c r="L4" s="39"/>
      <c r="M4" s="39"/>
      <c r="N4" s="42"/>
      <c r="O4" s="44" t="s">
        <v>16</v>
      </c>
      <c r="P4" s="48" t="s">
        <v>17</v>
      </c>
      <c r="Q4" s="48"/>
      <c r="R4" s="48"/>
      <c r="S4" s="48"/>
      <c r="T4" s="48" t="s">
        <v>18</v>
      </c>
      <c r="U4" s="48"/>
      <c r="V4" s="48"/>
      <c r="W4" s="48"/>
      <c r="X4" s="44" t="s">
        <v>16</v>
      </c>
      <c r="Y4" s="48" t="s">
        <v>17</v>
      </c>
      <c r="Z4" s="48"/>
      <c r="AA4" s="48"/>
      <c r="AB4" s="48"/>
      <c r="AC4" s="48" t="s">
        <v>18</v>
      </c>
      <c r="AD4" s="48"/>
      <c r="AE4" s="48"/>
      <c r="AF4" s="49"/>
    </row>
    <row r="5" spans="1:48" ht="12" customHeight="1" x14ac:dyDescent="0.15">
      <c r="A5" s="52"/>
      <c r="B5" s="55"/>
      <c r="C5" s="52"/>
      <c r="D5" s="52"/>
      <c r="E5" s="52"/>
      <c r="F5" s="59"/>
      <c r="G5" s="59"/>
      <c r="H5" s="62"/>
      <c r="I5" s="63"/>
      <c r="J5" s="52"/>
      <c r="K5" s="66"/>
      <c r="L5" s="40"/>
      <c r="M5" s="40"/>
      <c r="N5" s="43"/>
      <c r="O5" s="45"/>
      <c r="P5" s="46" t="s">
        <v>19</v>
      </c>
      <c r="Q5" s="46"/>
      <c r="R5" s="46"/>
      <c r="S5" s="46"/>
      <c r="T5" s="47" t="s">
        <v>19</v>
      </c>
      <c r="U5" s="47"/>
      <c r="V5" s="47"/>
      <c r="W5" s="47"/>
      <c r="X5" s="45"/>
      <c r="Y5" s="46" t="s">
        <v>19</v>
      </c>
      <c r="Z5" s="46"/>
      <c r="AA5" s="46"/>
      <c r="AB5" s="46"/>
      <c r="AC5" s="47" t="s">
        <v>19</v>
      </c>
      <c r="AD5" s="47"/>
      <c r="AE5" s="47"/>
      <c r="AF5" s="50"/>
    </row>
    <row r="6" spans="1:48" ht="384" x14ac:dyDescent="0.15">
      <c r="A6" s="33">
        <v>1</v>
      </c>
      <c r="B6" s="24">
        <v>44240</v>
      </c>
      <c r="C6" s="25"/>
      <c r="D6" s="26">
        <v>0.96319444444444402</v>
      </c>
      <c r="E6" s="26"/>
      <c r="F6" s="27" t="s">
        <v>20</v>
      </c>
      <c r="G6" s="25">
        <v>7.3</v>
      </c>
      <c r="H6" s="28" t="s">
        <v>21</v>
      </c>
      <c r="I6" s="29" t="s">
        <v>51</v>
      </c>
      <c r="J6" s="7" t="s">
        <v>47</v>
      </c>
      <c r="K6" s="8" t="s">
        <v>22</v>
      </c>
      <c r="L6" s="9"/>
      <c r="M6" s="10"/>
      <c r="N6" s="10"/>
      <c r="O6" s="11" t="e">
        <f t="shared" ref="O6:O12" si="0">AJ6-AI6</f>
        <v>#VALUE!</v>
      </c>
      <c r="P6" s="12"/>
      <c r="Q6" s="13"/>
      <c r="R6" s="14" t="s">
        <v>23</v>
      </c>
      <c r="S6" s="15"/>
      <c r="T6" s="12"/>
      <c r="U6" s="16"/>
      <c r="V6" s="14" t="s">
        <v>23</v>
      </c>
      <c r="W6" s="17"/>
      <c r="X6" s="18" t="e">
        <f t="shared" ref="X6:X12" si="1">AN6-AM6</f>
        <v>#VALUE!</v>
      </c>
      <c r="Y6" s="12"/>
      <c r="Z6" s="16"/>
      <c r="AA6" s="14" t="s">
        <v>23</v>
      </c>
      <c r="AB6" s="17"/>
      <c r="AC6" s="12"/>
      <c r="AD6" s="16"/>
      <c r="AE6" s="14" t="s">
        <v>23</v>
      </c>
      <c r="AF6" s="19"/>
      <c r="AG6" s="20" t="str">
        <f t="shared" ref="AG6:AG12" si="2">IF(Q6="","",VALUE(CONCATENATE(Q6,":",S6)))</f>
        <v/>
      </c>
      <c r="AH6" s="20" t="str">
        <f t="shared" ref="AH6:AH12" si="3">IF(U6="","",VALUE(CONCATENATE(U6,":",W6)))</f>
        <v/>
      </c>
      <c r="AI6" s="21" t="e">
        <f t="shared" ref="AI6:AI12" si="4">VALUE(P6)+AG6</f>
        <v>#VALUE!</v>
      </c>
      <c r="AJ6" s="21" t="e">
        <f t="shared" ref="AJ6:AJ12" si="5">VALUE(T6)+AH6</f>
        <v>#VALUE!</v>
      </c>
      <c r="AK6" s="21" t="str">
        <f t="shared" ref="AK6:AK12" si="6">IF(Z6="","",VALUE(CONCATENATE(Z6,":",AB6)))</f>
        <v/>
      </c>
      <c r="AL6" s="21" t="str">
        <f t="shared" ref="AL6:AL12" si="7">IF(AD6="","",VALUE(CONCATENATE(AD6,":",AF6)))</f>
        <v/>
      </c>
      <c r="AM6" s="21" t="e">
        <f t="shared" ref="AM6:AM12" si="8">VALUE(Y6)+AK6</f>
        <v>#VALUE!</v>
      </c>
      <c r="AN6" s="21" t="e">
        <f t="shared" ref="AN6:AN12" si="9">VALUE(AC6)+AL6</f>
        <v>#VALUE!</v>
      </c>
      <c r="AV6" s="22" t="s">
        <v>24</v>
      </c>
    </row>
    <row r="7" spans="1:48" ht="27" x14ac:dyDescent="0.15">
      <c r="A7" s="33">
        <v>2</v>
      </c>
      <c r="B7" s="24">
        <v>44270</v>
      </c>
      <c r="C7" s="25"/>
      <c r="D7" s="26">
        <v>1.7361111111111101E-2</v>
      </c>
      <c r="E7" s="25"/>
      <c r="F7" s="30" t="s">
        <v>25</v>
      </c>
      <c r="G7" s="25">
        <v>4.5999999999999996</v>
      </c>
      <c r="H7" s="28" t="s">
        <v>26</v>
      </c>
      <c r="I7" s="31" t="s">
        <v>27</v>
      </c>
      <c r="J7" s="7" t="s">
        <v>28</v>
      </c>
      <c r="K7" s="8" t="s">
        <v>29</v>
      </c>
      <c r="L7" s="9"/>
      <c r="M7" s="10"/>
      <c r="N7" s="10"/>
      <c r="O7" s="11" t="e">
        <f t="shared" si="0"/>
        <v>#VALUE!</v>
      </c>
      <c r="P7" s="12"/>
      <c r="Q7" s="13"/>
      <c r="R7" s="14" t="s">
        <v>23</v>
      </c>
      <c r="S7" s="15"/>
      <c r="T7" s="12"/>
      <c r="U7" s="16"/>
      <c r="V7" s="14" t="s">
        <v>23</v>
      </c>
      <c r="W7" s="17"/>
      <c r="X7" s="18" t="e">
        <f t="shared" si="1"/>
        <v>#VALUE!</v>
      </c>
      <c r="Y7" s="12"/>
      <c r="Z7" s="16"/>
      <c r="AA7" s="14" t="s">
        <v>23</v>
      </c>
      <c r="AB7" s="17"/>
      <c r="AC7" s="12"/>
      <c r="AD7" s="16"/>
      <c r="AE7" s="14" t="s">
        <v>23</v>
      </c>
      <c r="AF7" s="19"/>
      <c r="AG7" s="20" t="str">
        <f t="shared" si="2"/>
        <v/>
      </c>
      <c r="AH7" s="20" t="str">
        <f t="shared" si="3"/>
        <v/>
      </c>
      <c r="AI7" s="21" t="e">
        <f t="shared" si="4"/>
        <v>#VALUE!</v>
      </c>
      <c r="AJ7" s="21" t="e">
        <f t="shared" si="5"/>
        <v>#VALUE!</v>
      </c>
      <c r="AK7" s="21" t="str">
        <f t="shared" si="6"/>
        <v/>
      </c>
      <c r="AL7" s="21" t="str">
        <f t="shared" si="7"/>
        <v/>
      </c>
      <c r="AM7" s="21" t="e">
        <f t="shared" si="8"/>
        <v>#VALUE!</v>
      </c>
      <c r="AN7" s="21" t="e">
        <f t="shared" si="9"/>
        <v>#VALUE!</v>
      </c>
      <c r="AV7" s="22" t="s">
        <v>30</v>
      </c>
    </row>
    <row r="8" spans="1:48" ht="144" x14ac:dyDescent="0.15">
      <c r="A8" s="33">
        <v>3</v>
      </c>
      <c r="B8" s="24">
        <v>44275</v>
      </c>
      <c r="C8" s="25"/>
      <c r="D8" s="26">
        <v>0.75624999999999998</v>
      </c>
      <c r="E8" s="25"/>
      <c r="F8" s="27" t="s">
        <v>31</v>
      </c>
      <c r="G8" s="25">
        <v>6.9</v>
      </c>
      <c r="H8" s="28" t="s">
        <v>32</v>
      </c>
      <c r="I8" s="31" t="s">
        <v>52</v>
      </c>
      <c r="J8" s="7" t="s">
        <v>48</v>
      </c>
      <c r="K8" s="8" t="s">
        <v>33</v>
      </c>
      <c r="L8" s="9"/>
      <c r="M8" s="10"/>
      <c r="N8" s="10"/>
      <c r="O8" s="11" t="e">
        <f t="shared" si="0"/>
        <v>#VALUE!</v>
      </c>
      <c r="P8" s="12"/>
      <c r="Q8" s="13"/>
      <c r="R8" s="14" t="s">
        <v>23</v>
      </c>
      <c r="S8" s="15"/>
      <c r="T8" s="12"/>
      <c r="U8" s="16"/>
      <c r="V8" s="14" t="s">
        <v>23</v>
      </c>
      <c r="W8" s="17"/>
      <c r="X8" s="18" t="e">
        <f t="shared" si="1"/>
        <v>#VALUE!</v>
      </c>
      <c r="Y8" s="12"/>
      <c r="Z8" s="16"/>
      <c r="AA8" s="14" t="s">
        <v>23</v>
      </c>
      <c r="AB8" s="17"/>
      <c r="AC8" s="12"/>
      <c r="AD8" s="16"/>
      <c r="AE8" s="14" t="s">
        <v>23</v>
      </c>
      <c r="AF8" s="19"/>
      <c r="AG8" s="20" t="str">
        <f t="shared" si="2"/>
        <v/>
      </c>
      <c r="AH8" s="20" t="str">
        <f t="shared" si="3"/>
        <v/>
      </c>
      <c r="AI8" s="21" t="e">
        <f t="shared" si="4"/>
        <v>#VALUE!</v>
      </c>
      <c r="AJ8" s="21" t="e">
        <f t="shared" si="5"/>
        <v>#VALUE!</v>
      </c>
      <c r="AK8" s="21" t="str">
        <f t="shared" si="6"/>
        <v/>
      </c>
      <c r="AL8" s="21" t="str">
        <f t="shared" si="7"/>
        <v/>
      </c>
      <c r="AM8" s="21" t="e">
        <f t="shared" si="8"/>
        <v>#VALUE!</v>
      </c>
      <c r="AN8" s="21" t="e">
        <f t="shared" si="9"/>
        <v>#VALUE!</v>
      </c>
      <c r="AV8" s="22" t="s">
        <v>34</v>
      </c>
    </row>
    <row r="9" spans="1:48" ht="108" x14ac:dyDescent="0.15">
      <c r="A9" s="33">
        <v>4</v>
      </c>
      <c r="B9" s="24">
        <v>44317</v>
      </c>
      <c r="C9" s="25"/>
      <c r="D9" s="26">
        <v>0.43541666666666701</v>
      </c>
      <c r="E9" s="25"/>
      <c r="F9" s="30" t="s">
        <v>31</v>
      </c>
      <c r="G9" s="25">
        <v>6.8</v>
      </c>
      <c r="H9" s="28" t="s">
        <v>32</v>
      </c>
      <c r="I9" s="32" t="s">
        <v>53</v>
      </c>
      <c r="J9" s="23" t="s">
        <v>35</v>
      </c>
      <c r="K9" s="8" t="s">
        <v>33</v>
      </c>
      <c r="L9" s="9"/>
      <c r="M9" s="10"/>
      <c r="N9" s="10"/>
      <c r="O9" s="11" t="e">
        <f t="shared" si="0"/>
        <v>#VALUE!</v>
      </c>
      <c r="P9" s="12"/>
      <c r="Q9" s="13"/>
      <c r="R9" s="14" t="s">
        <v>23</v>
      </c>
      <c r="S9" s="15"/>
      <c r="T9" s="12"/>
      <c r="U9" s="16"/>
      <c r="V9" s="14" t="s">
        <v>23</v>
      </c>
      <c r="W9" s="17"/>
      <c r="X9" s="18" t="e">
        <f t="shared" si="1"/>
        <v>#VALUE!</v>
      </c>
      <c r="Y9" s="12"/>
      <c r="Z9" s="16"/>
      <c r="AA9" s="14" t="s">
        <v>23</v>
      </c>
      <c r="AB9" s="17"/>
      <c r="AC9" s="12"/>
      <c r="AD9" s="16"/>
      <c r="AE9" s="14" t="s">
        <v>23</v>
      </c>
      <c r="AF9" s="19"/>
      <c r="AG9" s="20" t="str">
        <f t="shared" si="2"/>
        <v/>
      </c>
      <c r="AH9" s="20" t="str">
        <f t="shared" si="3"/>
        <v/>
      </c>
      <c r="AI9" s="21" t="e">
        <f t="shared" si="4"/>
        <v>#VALUE!</v>
      </c>
      <c r="AJ9" s="21" t="e">
        <f t="shared" si="5"/>
        <v>#VALUE!</v>
      </c>
      <c r="AK9" s="21" t="str">
        <f t="shared" si="6"/>
        <v/>
      </c>
      <c r="AL9" s="21" t="str">
        <f t="shared" si="7"/>
        <v/>
      </c>
      <c r="AM9" s="21" t="e">
        <f t="shared" si="8"/>
        <v>#VALUE!</v>
      </c>
      <c r="AN9" s="21" t="e">
        <f t="shared" si="9"/>
        <v>#VALUE!</v>
      </c>
      <c r="AV9" s="22" t="s">
        <v>36</v>
      </c>
    </row>
    <row r="10" spans="1:48" ht="27" x14ac:dyDescent="0.15">
      <c r="A10" s="33">
        <v>5</v>
      </c>
      <c r="B10" s="24">
        <v>44455</v>
      </c>
      <c r="C10" s="25"/>
      <c r="D10" s="26">
        <v>0.77916666666666667</v>
      </c>
      <c r="E10" s="25"/>
      <c r="F10" s="30" t="s">
        <v>39</v>
      </c>
      <c r="G10" s="25">
        <v>5.0999999999999996</v>
      </c>
      <c r="H10" s="28" t="s">
        <v>40</v>
      </c>
      <c r="I10" s="32" t="s">
        <v>41</v>
      </c>
      <c r="J10" s="23" t="s">
        <v>42</v>
      </c>
      <c r="K10" s="8" t="s">
        <v>29</v>
      </c>
      <c r="L10" s="9"/>
      <c r="M10" s="10"/>
      <c r="N10" s="10"/>
      <c r="O10" s="11" t="e">
        <f t="shared" ref="O10:O11" si="10">AJ10-AI10</f>
        <v>#VALUE!</v>
      </c>
      <c r="P10" s="12"/>
      <c r="Q10" s="13"/>
      <c r="R10" s="14" t="s">
        <v>23</v>
      </c>
      <c r="S10" s="15"/>
      <c r="T10" s="12"/>
      <c r="U10" s="16"/>
      <c r="V10" s="14" t="s">
        <v>23</v>
      </c>
      <c r="W10" s="17"/>
      <c r="X10" s="18" t="e">
        <f t="shared" ref="X10:X11" si="11">AN10-AM10</f>
        <v>#VALUE!</v>
      </c>
      <c r="Y10" s="12"/>
      <c r="Z10" s="16"/>
      <c r="AA10" s="14" t="s">
        <v>23</v>
      </c>
      <c r="AB10" s="17"/>
      <c r="AC10" s="12"/>
      <c r="AD10" s="16"/>
      <c r="AE10" s="14" t="s">
        <v>23</v>
      </c>
      <c r="AF10" s="19"/>
      <c r="AG10" s="20" t="str">
        <f t="shared" ref="AG10:AG11" si="12">IF(Q10="","",VALUE(CONCATENATE(Q10,":",S10)))</f>
        <v/>
      </c>
      <c r="AH10" s="20" t="str">
        <f t="shared" ref="AH10:AH11" si="13">IF(U10="","",VALUE(CONCATENATE(U10,":",W10)))</f>
        <v/>
      </c>
      <c r="AI10" s="21" t="e">
        <f t="shared" ref="AI10:AI11" si="14">VALUE(P10)+AG10</f>
        <v>#VALUE!</v>
      </c>
      <c r="AJ10" s="21" t="e">
        <f t="shared" ref="AJ10:AJ11" si="15">VALUE(T10)+AH10</f>
        <v>#VALUE!</v>
      </c>
      <c r="AK10" s="21" t="str">
        <f t="shared" ref="AK10:AK11" si="16">IF(Z10="","",VALUE(CONCATENATE(Z10,":",AB10)))</f>
        <v/>
      </c>
      <c r="AL10" s="21" t="str">
        <f t="shared" ref="AL10:AL11" si="17">IF(AD10="","",VALUE(CONCATENATE(AD10,":",AF10)))</f>
        <v/>
      </c>
      <c r="AM10" s="21" t="e">
        <f t="shared" ref="AM10:AM11" si="18">VALUE(Y10)+AK10</f>
        <v>#VALUE!</v>
      </c>
      <c r="AN10" s="21" t="e">
        <f t="shared" ref="AN10:AN11" si="19">VALUE(AC10)+AL10</f>
        <v>#VALUE!</v>
      </c>
      <c r="AV10" s="22" t="s">
        <v>36</v>
      </c>
    </row>
    <row r="11" spans="1:48" ht="60" x14ac:dyDescent="0.15">
      <c r="A11" s="33">
        <v>6</v>
      </c>
      <c r="B11" s="24">
        <v>44475</v>
      </c>
      <c r="C11" s="25"/>
      <c r="D11" s="26">
        <v>0.11527777777777777</v>
      </c>
      <c r="E11" s="25"/>
      <c r="F11" s="30" t="s">
        <v>43</v>
      </c>
      <c r="G11" s="25">
        <v>5.9</v>
      </c>
      <c r="H11" s="28" t="s">
        <v>32</v>
      </c>
      <c r="I11" s="32" t="s">
        <v>44</v>
      </c>
      <c r="J11" s="23" t="s">
        <v>45</v>
      </c>
      <c r="K11" s="8" t="s">
        <v>33</v>
      </c>
      <c r="L11" s="9"/>
      <c r="M11" s="10"/>
      <c r="N11" s="10"/>
      <c r="O11" s="11" t="e">
        <f t="shared" si="10"/>
        <v>#VALUE!</v>
      </c>
      <c r="P11" s="12"/>
      <c r="Q11" s="13"/>
      <c r="R11" s="14" t="s">
        <v>23</v>
      </c>
      <c r="S11" s="15"/>
      <c r="T11" s="12"/>
      <c r="U11" s="16"/>
      <c r="V11" s="14" t="s">
        <v>23</v>
      </c>
      <c r="W11" s="17"/>
      <c r="X11" s="18" t="e">
        <f t="shared" si="11"/>
        <v>#VALUE!</v>
      </c>
      <c r="Y11" s="12"/>
      <c r="Z11" s="16"/>
      <c r="AA11" s="14" t="s">
        <v>23</v>
      </c>
      <c r="AB11" s="17"/>
      <c r="AC11" s="12"/>
      <c r="AD11" s="16"/>
      <c r="AE11" s="14" t="s">
        <v>23</v>
      </c>
      <c r="AF11" s="19"/>
      <c r="AG11" s="20" t="str">
        <f t="shared" si="12"/>
        <v/>
      </c>
      <c r="AH11" s="20" t="str">
        <f t="shared" si="13"/>
        <v/>
      </c>
      <c r="AI11" s="21" t="e">
        <f t="shared" si="14"/>
        <v>#VALUE!</v>
      </c>
      <c r="AJ11" s="21" t="e">
        <f t="shared" si="15"/>
        <v>#VALUE!</v>
      </c>
      <c r="AK11" s="21" t="str">
        <f t="shared" si="16"/>
        <v/>
      </c>
      <c r="AL11" s="21" t="str">
        <f t="shared" si="17"/>
        <v/>
      </c>
      <c r="AM11" s="21" t="e">
        <f t="shared" si="18"/>
        <v>#VALUE!</v>
      </c>
      <c r="AN11" s="21" t="e">
        <f t="shared" si="19"/>
        <v>#VALUE!</v>
      </c>
      <c r="AV11" s="22" t="s">
        <v>36</v>
      </c>
    </row>
    <row r="12" spans="1:48" ht="132" x14ac:dyDescent="0.15">
      <c r="A12" s="33">
        <v>7</v>
      </c>
      <c r="B12" s="24">
        <v>44476</v>
      </c>
      <c r="C12" s="25"/>
      <c r="D12" s="26">
        <v>0.94513888888888886</v>
      </c>
      <c r="E12" s="25"/>
      <c r="F12" s="30" t="s">
        <v>46</v>
      </c>
      <c r="G12" s="25">
        <v>5.9</v>
      </c>
      <c r="H12" s="28" t="s">
        <v>32</v>
      </c>
      <c r="I12" s="32" t="s">
        <v>54</v>
      </c>
      <c r="J12" s="23" t="s">
        <v>49</v>
      </c>
      <c r="K12" s="8" t="s">
        <v>22</v>
      </c>
      <c r="L12" s="9"/>
      <c r="M12" s="10"/>
      <c r="N12" s="10"/>
      <c r="O12" s="11" t="e">
        <f t="shared" si="0"/>
        <v>#VALUE!</v>
      </c>
      <c r="P12" s="12"/>
      <c r="Q12" s="13"/>
      <c r="R12" s="14" t="s">
        <v>23</v>
      </c>
      <c r="S12" s="15"/>
      <c r="T12" s="12"/>
      <c r="U12" s="16"/>
      <c r="V12" s="14" t="s">
        <v>23</v>
      </c>
      <c r="W12" s="17"/>
      <c r="X12" s="18" t="e">
        <f t="shared" si="1"/>
        <v>#VALUE!</v>
      </c>
      <c r="Y12" s="12"/>
      <c r="Z12" s="16"/>
      <c r="AA12" s="14" t="s">
        <v>23</v>
      </c>
      <c r="AB12" s="17"/>
      <c r="AC12" s="12"/>
      <c r="AD12" s="16"/>
      <c r="AE12" s="14" t="s">
        <v>23</v>
      </c>
      <c r="AF12" s="19"/>
      <c r="AG12" s="20" t="str">
        <f t="shared" si="2"/>
        <v/>
      </c>
      <c r="AH12" s="20" t="str">
        <f t="shared" si="3"/>
        <v/>
      </c>
      <c r="AI12" s="21" t="e">
        <f t="shared" si="4"/>
        <v>#VALUE!</v>
      </c>
      <c r="AJ12" s="21" t="e">
        <f t="shared" si="5"/>
        <v>#VALUE!</v>
      </c>
      <c r="AK12" s="21" t="str">
        <f t="shared" si="6"/>
        <v/>
      </c>
      <c r="AL12" s="21" t="str">
        <f t="shared" si="7"/>
        <v/>
      </c>
      <c r="AM12" s="21" t="e">
        <f t="shared" si="8"/>
        <v>#VALUE!</v>
      </c>
      <c r="AN12" s="21" t="e">
        <f t="shared" si="9"/>
        <v>#VALUE!</v>
      </c>
      <c r="AV12" s="22" t="s">
        <v>36</v>
      </c>
    </row>
    <row r="13" spans="1:48" ht="30" customHeight="1" x14ac:dyDescent="0.15">
      <c r="A13" s="51" t="s">
        <v>37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17"/>
      <c r="M13" s="10"/>
      <c r="N13" s="10"/>
      <c r="O13" s="11"/>
      <c r="P13" s="12"/>
      <c r="Q13" s="13"/>
      <c r="R13" s="14"/>
      <c r="S13" s="15"/>
      <c r="T13" s="12"/>
      <c r="U13" s="16"/>
      <c r="V13" s="14"/>
      <c r="W13" s="17"/>
      <c r="X13" s="18"/>
      <c r="Y13" s="12"/>
      <c r="Z13" s="16"/>
      <c r="AA13" s="14"/>
      <c r="AB13" s="17"/>
      <c r="AC13" s="12"/>
      <c r="AD13" s="16"/>
      <c r="AE13" s="14"/>
      <c r="AF13" s="19"/>
      <c r="AG13" s="20"/>
      <c r="AH13" s="20"/>
      <c r="AI13" s="21"/>
      <c r="AJ13" s="21"/>
      <c r="AK13" s="21"/>
      <c r="AL13" s="21"/>
      <c r="AM13" s="21"/>
      <c r="AN13" s="21"/>
      <c r="AV13" s="22"/>
    </row>
  </sheetData>
  <mergeCells count="27">
    <mergeCell ref="A13:K1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O3:W3"/>
    <mergeCell ref="X3:AF3"/>
    <mergeCell ref="L3:L5"/>
    <mergeCell ref="M3:M5"/>
    <mergeCell ref="N3:N5"/>
    <mergeCell ref="O4:O5"/>
    <mergeCell ref="X4:X5"/>
    <mergeCell ref="P5:S5"/>
    <mergeCell ref="T5:W5"/>
    <mergeCell ref="P4:S4"/>
    <mergeCell ref="T4:W4"/>
    <mergeCell ref="Y4:AB4"/>
    <mergeCell ref="AC4:AF4"/>
    <mergeCell ref="Y5:AB5"/>
    <mergeCell ref="AC5:AF5"/>
  </mergeCells>
  <phoneticPr fontId="2"/>
  <conditionalFormatting sqref="L6:L8 L12:L13">
    <cfRule type="containsText" dxfId="7" priority="9" operator="containsText" text="確定報">
      <formula>NOT(ISERROR(SEARCH("確定報",L6)))</formula>
    </cfRule>
  </conditionalFormatting>
  <conditionalFormatting sqref="O6:O8 X6:X8 X12:X13 O12:O13">
    <cfRule type="containsErrors" dxfId="6" priority="10">
      <formula>ISERROR(O6)</formula>
    </cfRule>
  </conditionalFormatting>
  <conditionalFormatting sqref="L10">
    <cfRule type="containsText" dxfId="5" priority="5" operator="containsText" text="確定報">
      <formula>NOT(ISERROR(SEARCH("確定報",L10)))</formula>
    </cfRule>
  </conditionalFormatting>
  <conditionalFormatting sqref="X10 O10">
    <cfRule type="containsErrors" dxfId="4" priority="6">
      <formula>ISERROR(O10)</formula>
    </cfRule>
  </conditionalFormatting>
  <conditionalFormatting sqref="L9">
    <cfRule type="containsText" dxfId="3" priority="3" operator="containsText" text="確定報">
      <formula>NOT(ISERROR(SEARCH("確定報",L9)))</formula>
    </cfRule>
  </conditionalFormatting>
  <conditionalFormatting sqref="X9 O9">
    <cfRule type="containsErrors" dxfId="2" priority="4">
      <formula>ISERROR(O9)</formula>
    </cfRule>
  </conditionalFormatting>
  <conditionalFormatting sqref="L11">
    <cfRule type="containsText" dxfId="1" priority="1" operator="containsText" text="確定報">
      <formula>NOT(ISERROR(SEARCH("確定報",L11)))</formula>
    </cfRule>
  </conditionalFormatting>
  <conditionalFormatting sqref="X11 O11">
    <cfRule type="containsErrors" dxfId="0" priority="2">
      <formula>ISERROR(O11)</formula>
    </cfRule>
  </conditionalFormatting>
  <dataValidations count="3">
    <dataValidation allowBlank="1" showInputMessage="1" showErrorMessage="1" sqref="G3 C3:C5 F3:F5 I3:I5 M3:M4"/>
    <dataValidation type="list" allowBlank="1" showInputMessage="1" showErrorMessage="1" sqref="AD6:AD13 Z6:Z13 U6:U13 Q6:Q13 L6:L13 E7:E12 C6:C12">
      <formula1>#REF!</formula1>
    </dataValidation>
    <dataValidation type="list" allowBlank="1" showInputMessage="1" showErrorMessage="1" sqref="AF6:AF13 S6:S13 W6:W13 AB6:AB13">
      <formula1>$AV$1:$AV$13</formula1>
    </dataValidation>
  </dataValidations>
  <pageMargins left="0.70866141732283505" right="0.70866141732283505" top="0.74803149606299202" bottom="0.74803149606299202" header="0.31496062992126" footer="0.31496062992126"/>
  <pageSetup paperSize="9" scale="70" orientation="landscape" r:id="rId1"/>
  <ignoredErrors>
    <ignoredError sqref="K13 B13:G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E874ABEA78964AA7D0811A66B4BECA" ma:contentTypeVersion="11" ma:contentTypeDescription="新しいドキュメントを作成します。" ma:contentTypeScope="" ma:versionID="052edfa243d5fd634ac576ccc311ecf0">
  <xsd:schema xmlns:xsd="http://www.w3.org/2001/XMLSchema" xmlns:xs="http://www.w3.org/2001/XMLSchema" xmlns:p="http://schemas.microsoft.com/office/2006/metadata/properties" xmlns:ns2="d1eb6c10-b30e-4e82-8bdb-95f791b83be0" targetNamespace="http://schemas.microsoft.com/office/2006/metadata/properties" ma:root="true" ma:fieldsID="110b4ef7b67dd4be6d6ba7be3a70d59f" ns2:_="">
    <xsd:import namespace="d1eb6c10-b30e-4e82-8bdb-95f791b83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b6c10-b30e-4e82-8bdb-95f791b83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43563-996C-406D-9206-D38D659C1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b6c10-b30e-4e82-8bdb-95f791b83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F158B-B0DA-43BB-9920-191A3F8FF2D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d1eb6c10-b30e-4e82-8bdb-95f791b83be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9F2B47-E536-4BDA-87AA-7C2231BEC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第1-6-3表</vt:lpstr>
      <vt:lpstr>'第1-6-3表'!Print_Area</vt:lpstr>
    </vt:vector>
  </TitlesOfParts>
  <Manager/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安達謙太郎</dc:creator>
  <cp:keywords/>
  <dc:description/>
  <cp:lastModifiedBy>Prepress Production Dept.</cp:lastModifiedBy>
  <cp:revision/>
  <dcterms:created xsi:type="dcterms:W3CDTF">2009-06-25T08:10:00Z</dcterms:created>
  <dcterms:modified xsi:type="dcterms:W3CDTF">2022-02-22T05:42:50Z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0x010100DAE874ABEA78964AA7D0811A66B4BECA</vt:lpwstr>
  </property>
  <property fmtid="{D5CDD505-2E9C-101B-9397-08002B2CF9AE}" pid="3" name="KSOProductBuildVer">
    <vt:lpwstr>1041-11.8.2.8498</vt:lpwstr>
  </property>
</Properties>
</file>