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41v\WinDTP\879191_★消防2021★令和3年版消防白書DTP作業※BUなし※\HTML\03-Save_Box\★バックデータ作成\CSV-EXCEL作成\01_excel\03_正規化処理済（完成）\"/>
    </mc:Choice>
  </mc:AlternateContent>
  <bookViews>
    <workbookView xWindow="13905" yWindow="135" windowWidth="13905" windowHeight="18045"/>
  </bookViews>
  <sheets>
    <sheet name="資料1-1-22" sheetId="70" r:id="rId1"/>
  </sheets>
  <definedNames>
    <definedName name="_xlnm.Print_Area" localSheetId="0">'資料1-1-22'!$A$1:$AQ$31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AM24" i="70" l="1"/>
  <c r="AQ24" i="70" s="1"/>
  <c r="AM23" i="70"/>
  <c r="AQ23" i="70" s="1"/>
  <c r="AM22" i="70"/>
  <c r="AQ22" i="70" s="1"/>
  <c r="AM21" i="70"/>
  <c r="AQ21" i="70" s="1"/>
  <c r="AM20" i="70"/>
  <c r="AQ20" i="70" s="1"/>
  <c r="AM19" i="70"/>
  <c r="AQ19" i="70" s="1"/>
  <c r="AM18" i="70"/>
  <c r="AQ18" i="70" s="1"/>
  <c r="AM17" i="70"/>
  <c r="AQ17" i="70" s="1"/>
  <c r="AM16" i="70"/>
  <c r="AQ16" i="70" s="1"/>
  <c r="AM15" i="70"/>
  <c r="AQ15" i="70" s="1"/>
  <c r="AM14" i="70"/>
  <c r="AQ14" i="70" s="1"/>
  <c r="AM13" i="70"/>
  <c r="AQ13" i="70" s="1"/>
  <c r="AM12" i="70"/>
  <c r="AQ12" i="70" s="1"/>
  <c r="AM11" i="70"/>
  <c r="AQ11" i="70" s="1"/>
  <c r="AM10" i="70"/>
  <c r="AQ10" i="70" s="1"/>
  <c r="AM9" i="70"/>
  <c r="AQ9" i="70" s="1"/>
  <c r="AM8" i="70"/>
  <c r="AQ8" i="70" s="1"/>
  <c r="AN25" i="70"/>
  <c r="AN26" i="70" s="1"/>
  <c r="AL25" i="70"/>
  <c r="AK25" i="70"/>
  <c r="AK26" i="70" s="1"/>
  <c r="AJ25" i="70"/>
  <c r="AI25" i="70"/>
  <c r="AH25" i="70"/>
  <c r="AG25" i="70"/>
  <c r="AF25" i="70"/>
  <c r="AE25" i="70"/>
  <c r="AD25" i="70"/>
  <c r="AC25" i="70"/>
  <c r="AB25" i="70"/>
  <c r="AA25" i="70"/>
  <c r="AA26" i="70" s="1"/>
  <c r="Z25" i="70"/>
  <c r="Y25" i="70"/>
  <c r="X25" i="70"/>
  <c r="W25" i="70"/>
  <c r="U25" i="70"/>
  <c r="T25" i="70"/>
  <c r="S25" i="70"/>
  <c r="R25" i="70"/>
  <c r="Q25" i="70"/>
  <c r="P25" i="70"/>
  <c r="O25" i="70"/>
  <c r="N25" i="70"/>
  <c r="M25" i="70"/>
  <c r="L25" i="70"/>
  <c r="L26" i="70" s="1"/>
  <c r="K25" i="70"/>
  <c r="J25" i="70"/>
  <c r="I25" i="70"/>
  <c r="H25" i="70"/>
  <c r="G25" i="70"/>
  <c r="F25" i="70"/>
  <c r="AM7" i="70"/>
  <c r="AQ7" i="70" s="1"/>
  <c r="D25" i="70"/>
  <c r="B25" i="70"/>
  <c r="AD26" i="70" l="1"/>
  <c r="AN27" i="70"/>
  <c r="U26" i="70"/>
  <c r="O26" i="70"/>
  <c r="AQ25" i="70"/>
  <c r="G26" i="70"/>
  <c r="E25" i="70"/>
  <c r="AM25" i="70" s="1"/>
  <c r="AM26" i="70" l="1"/>
  <c r="AQ26" i="70" s="1"/>
  <c r="AA27" i="70"/>
  <c r="AK27" i="70"/>
  <c r="L27" i="70"/>
  <c r="U27" i="70"/>
  <c r="AD27" i="70"/>
  <c r="G27" i="70"/>
  <c r="B26" i="70"/>
  <c r="O27" i="70"/>
  <c r="B28" i="70" l="1"/>
  <c r="B27" i="70"/>
  <c r="O28" i="70" s="1"/>
</calcChain>
</file>

<file path=xl/sharedStrings.xml><?xml version="1.0" encoding="utf-8"?>
<sst xmlns="http://schemas.openxmlformats.org/spreadsheetml/2006/main" count="82" uniqueCount="72">
  <si>
    <t>不明</t>
    <rPh sb="0" eb="2">
      <t>フメイ</t>
    </rPh>
    <phoneticPr fontId="1"/>
  </si>
  <si>
    <t>　　　　　 ３　合計欄の値が四捨五入により各値の合計と一致しない場合がある。</t>
    <phoneticPr fontId="1"/>
  </si>
  <si>
    <t>　　　　　 ２ 　(　　)内は構成比を示す。また[　　]は火災による死者総数に対する放火自殺者等の割合を示す。</t>
    <rPh sb="12" eb="13">
      <t>ナイ</t>
    </rPh>
    <rPh sb="14" eb="17">
      <t>コウセイヒ</t>
    </rPh>
    <rPh sb="18" eb="19">
      <t>シメ</t>
    </rPh>
    <rPh sb="28" eb="30">
      <t>カサイ</t>
    </rPh>
    <rPh sb="33" eb="35">
      <t>シシャ</t>
    </rPh>
    <rPh sb="35" eb="37">
      <t>ソウスウ</t>
    </rPh>
    <rPh sb="38" eb="39">
      <t>タイ</t>
    </rPh>
    <rPh sb="41" eb="43">
      <t>ホウカ</t>
    </rPh>
    <rPh sb="43" eb="46">
      <t>ジサツシャ</t>
    </rPh>
    <rPh sb="46" eb="47">
      <t>ナド</t>
    </rPh>
    <rPh sb="48" eb="50">
      <t>ワリアイ</t>
    </rPh>
    <rPh sb="51" eb="52">
      <t>シメ</t>
    </rPh>
    <phoneticPr fontId="1"/>
  </si>
  <si>
    <t>（備考）　１　 「火災報告」により作成</t>
    <rPh sb="1" eb="3">
      <t>ビコウ</t>
    </rPh>
    <rPh sb="9" eb="11">
      <t>カサイ</t>
    </rPh>
    <rPh sb="11" eb="13">
      <t>ホウコク</t>
    </rPh>
    <rPh sb="17" eb="19">
      <t>サクセイ</t>
    </rPh>
    <phoneticPr fontId="1"/>
  </si>
  <si>
    <t>99.85)</t>
    <phoneticPr fontId="1"/>
  </si>
  <si>
    <t>(100.0)</t>
    <phoneticPr fontId="1"/>
  </si>
  <si>
    <t>各比率を四捨五入している為、比率の計は100%とはならない。上記計算は実際は99.9%(99.8%)となる。</t>
    <phoneticPr fontId="1"/>
  </si>
  <si>
    <t>(割合％)</t>
    <rPh sb="1" eb="3">
      <t>ワリアイ</t>
    </rPh>
    <phoneticPr fontId="1"/>
  </si>
  <si>
    <t>合　計</t>
    <rPh sb="0" eb="3">
      <t>ゴウケイ</t>
    </rPh>
    <phoneticPr fontId="1"/>
  </si>
  <si>
    <t>　　81～</t>
  </si>
  <si>
    <t>76～80</t>
  </si>
  <si>
    <t>71～75</t>
  </si>
  <si>
    <t>66～70</t>
    <phoneticPr fontId="1"/>
  </si>
  <si>
    <t>61～65</t>
    <phoneticPr fontId="1"/>
  </si>
  <si>
    <t>56～60</t>
  </si>
  <si>
    <t>51～55</t>
  </si>
  <si>
    <t>46～50</t>
  </si>
  <si>
    <t>41～45</t>
  </si>
  <si>
    <t>36～40</t>
  </si>
  <si>
    <t>31～35</t>
  </si>
  <si>
    <t>26～30</t>
  </si>
  <si>
    <t>21～25</t>
  </si>
  <si>
    <t>16～20</t>
  </si>
  <si>
    <t>11～15</t>
  </si>
  <si>
    <t>6～10</t>
  </si>
  <si>
    <t>0～5</t>
  </si>
  <si>
    <t>放火殺人の犠牲者</t>
    <rPh sb="0" eb="2">
      <t>ホウカ</t>
    </rPh>
    <rPh sb="2" eb="4">
      <t>サツジン</t>
    </rPh>
    <rPh sb="5" eb="8">
      <t>ギセイシャ</t>
    </rPh>
    <phoneticPr fontId="1"/>
  </si>
  <si>
    <t>放火自殺の巻き添え者</t>
    <rPh sb="0" eb="2">
      <t>ホウカ</t>
    </rPh>
    <rPh sb="2" eb="4">
      <t>ジサツ</t>
    </rPh>
    <rPh sb="5" eb="8">
      <t>マキゾ</t>
    </rPh>
    <rPh sb="9" eb="10">
      <t>モノ</t>
    </rPh>
    <phoneticPr fontId="1"/>
  </si>
  <si>
    <t>放火自殺者
（心中の道づれを含む）</t>
    <phoneticPr fontId="1"/>
  </si>
  <si>
    <t>不明・調査中</t>
    <rPh sb="0" eb="2">
      <t>フメイ</t>
    </rPh>
    <rPh sb="3" eb="6">
      <t>チョウサチュウ</t>
    </rPh>
    <phoneticPr fontId="1"/>
  </si>
  <si>
    <t>左記以外の経過等</t>
    <rPh sb="0" eb="2">
      <t>サキ</t>
    </rPh>
    <rPh sb="2" eb="4">
      <t>イガイ</t>
    </rPh>
    <rPh sb="5" eb="7">
      <t>ケイカ</t>
    </rPh>
    <rPh sb="7" eb="8">
      <t>トウ</t>
    </rPh>
    <phoneticPr fontId="1"/>
  </si>
  <si>
    <t>そ　の　他</t>
    <rPh sb="0" eb="5">
      <t>ソノタ</t>
    </rPh>
    <phoneticPr fontId="1"/>
  </si>
  <si>
    <t>その他火気取扱い中</t>
    <rPh sb="0" eb="3">
      <t>ソノタ</t>
    </rPh>
    <rPh sb="3" eb="5">
      <t>カキ</t>
    </rPh>
    <rPh sb="5" eb="9">
      <t>トリアツカイチュウ</t>
    </rPh>
    <phoneticPr fontId="1"/>
  </si>
  <si>
    <t>火遊び中</t>
    <rPh sb="0" eb="1">
      <t>ヒ</t>
    </rPh>
    <rPh sb="1" eb="2">
      <t>アソ</t>
    </rPh>
    <rPh sb="3" eb="4">
      <t>チュウ</t>
    </rPh>
    <phoneticPr fontId="1"/>
  </si>
  <si>
    <t>たき火中</t>
    <rPh sb="0" eb="3">
      <t>タキビ</t>
    </rPh>
    <rPh sb="3" eb="4">
      <t>ナカ</t>
    </rPh>
    <phoneticPr fontId="1"/>
  </si>
  <si>
    <t>採暖中（たき火を除く）</t>
    <rPh sb="0" eb="1">
      <t>ト</t>
    </rPh>
    <rPh sb="1" eb="2">
      <t>アタタ</t>
    </rPh>
    <rPh sb="2" eb="3">
      <t>ナカ</t>
    </rPh>
    <rPh sb="4" eb="7">
      <t>タキビ</t>
    </rPh>
    <rPh sb="8" eb="9">
      <t>ノゾ</t>
    </rPh>
    <phoneticPr fontId="1"/>
  </si>
  <si>
    <t>炊　事　中</t>
    <rPh sb="0" eb="5">
      <t>スイジチュウ</t>
    </rPh>
    <phoneticPr fontId="1"/>
  </si>
  <si>
    <t>喫　煙　中</t>
    <rPh sb="0" eb="3">
      <t>キツエン</t>
    </rPh>
    <rPh sb="4" eb="5">
      <t>チュウ</t>
    </rPh>
    <phoneticPr fontId="1"/>
  </si>
  <si>
    <t>消火のため</t>
    <rPh sb="0" eb="2">
      <t>ショウカ</t>
    </rPh>
    <phoneticPr fontId="1"/>
  </si>
  <si>
    <t>救助・物品搬出のため</t>
    <rPh sb="0" eb="2">
      <t>キュウジョ</t>
    </rPh>
    <rPh sb="3" eb="5">
      <t>ブッピン</t>
    </rPh>
    <rPh sb="5" eb="7">
      <t>ハンシュツ</t>
    </rPh>
    <phoneticPr fontId="1"/>
  </si>
  <si>
    <t>出入口施錠のため</t>
    <rPh sb="0" eb="3">
      <t>デイリグチ</t>
    </rPh>
    <rPh sb="3" eb="5">
      <t>セジョウ</t>
    </rPh>
    <phoneticPr fontId="1"/>
  </si>
  <si>
    <t>逃げ道を間違えて</t>
    <rPh sb="0" eb="3">
      <t>ニゲミチ</t>
    </rPh>
    <rPh sb="4" eb="6">
      <t>マチガ</t>
    </rPh>
    <phoneticPr fontId="1"/>
  </si>
  <si>
    <t>延焼拡大が早く</t>
    <rPh sb="0" eb="2">
      <t>エンショウ</t>
    </rPh>
    <rPh sb="2" eb="4">
      <t>カクダイ</t>
    </rPh>
    <rPh sb="5" eb="6">
      <t>ハヤ</t>
    </rPh>
    <phoneticPr fontId="1"/>
  </si>
  <si>
    <t>身体不自由のため</t>
    <rPh sb="0" eb="2">
      <t>シンタイ</t>
    </rPh>
    <rPh sb="2" eb="5">
      <t>フジユウ</t>
    </rPh>
    <phoneticPr fontId="1"/>
  </si>
  <si>
    <t>人を救助しようとして</t>
    <rPh sb="0" eb="1">
      <t>ヒト</t>
    </rPh>
    <rPh sb="2" eb="4">
      <t>キュウジョ</t>
    </rPh>
    <phoneticPr fontId="1"/>
  </si>
  <si>
    <t>消火しようとして</t>
    <rPh sb="0" eb="2">
      <t>ショウカ</t>
    </rPh>
    <phoneticPr fontId="1"/>
  </si>
  <si>
    <t>火災をふれ回っているうちに</t>
    <rPh sb="0" eb="2">
      <t>カサイ</t>
    </rPh>
    <rPh sb="5" eb="6">
      <t>マワ</t>
    </rPh>
    <phoneticPr fontId="1"/>
  </si>
  <si>
    <t>持出品・服装に気をとられ</t>
    <rPh sb="0" eb="2">
      <t>モチダ</t>
    </rPh>
    <rPh sb="2" eb="3">
      <t>ヒン</t>
    </rPh>
    <rPh sb="4" eb="5">
      <t>フクショク</t>
    </rPh>
    <rPh sb="5" eb="6">
      <t>ソウ</t>
    </rPh>
    <rPh sb="7" eb="8">
      <t>キ</t>
    </rPh>
    <phoneticPr fontId="1"/>
  </si>
  <si>
    <t>狼狽して</t>
    <rPh sb="0" eb="2">
      <t>ロウバイ</t>
    </rPh>
    <phoneticPr fontId="1"/>
  </si>
  <si>
    <t>危険物燃焼のため</t>
    <rPh sb="0" eb="3">
      <t>キケンブツ</t>
    </rPh>
    <rPh sb="3" eb="5">
      <t>ネンショウ</t>
    </rPh>
    <phoneticPr fontId="1"/>
  </si>
  <si>
    <t>ガス爆発のため</t>
    <rPh sb="2" eb="4">
      <t>バクハツ</t>
    </rPh>
    <phoneticPr fontId="1"/>
  </si>
  <si>
    <t>老　　　衰</t>
    <rPh sb="0" eb="5">
      <t>ロウスイ</t>
    </rPh>
    <phoneticPr fontId="1"/>
  </si>
  <si>
    <t>病気・身体不自由</t>
    <rPh sb="0" eb="2">
      <t>ビョウキ</t>
    </rPh>
    <rPh sb="3" eb="5">
      <t>シンタイ</t>
    </rPh>
    <rPh sb="5" eb="8">
      <t>フジユウ</t>
    </rPh>
    <phoneticPr fontId="1"/>
  </si>
  <si>
    <t>泥　　　酔</t>
    <rPh sb="0" eb="5">
      <t>デイスイ</t>
    </rPh>
    <phoneticPr fontId="1"/>
  </si>
  <si>
    <t>乳　幼　児</t>
    <rPh sb="0" eb="5">
      <t>ニュウヨウジ</t>
    </rPh>
    <phoneticPr fontId="1"/>
  </si>
  <si>
    <t>熟　　　睡</t>
    <rPh sb="0" eb="5">
      <t>ジュクスイ</t>
    </rPh>
    <phoneticPr fontId="1"/>
  </si>
  <si>
    <t xml:space="preserve">
着衣着火し、火傷(熱傷)あるいはガス中毒により死亡したと思われるもの。</t>
    <rPh sb="1" eb="3">
      <t>チャクイ</t>
    </rPh>
    <rPh sb="3" eb="5">
      <t>チャッカ</t>
    </rPh>
    <rPh sb="7" eb="9">
      <t>ヤケド</t>
    </rPh>
    <rPh sb="10" eb="12">
      <t>ネッショウ</t>
    </rPh>
    <rPh sb="19" eb="21">
      <t>チュウドク</t>
    </rPh>
    <rPh sb="24" eb="26">
      <t>シボウ</t>
    </rPh>
    <rPh sb="29" eb="30">
      <t>オモ</t>
    </rPh>
    <phoneticPr fontId="1"/>
  </si>
  <si>
    <t xml:space="preserve">
逃げれば逃げられたが、逃げる機会を失ったと思われるもの。</t>
    <rPh sb="1" eb="2">
      <t>ニ</t>
    </rPh>
    <rPh sb="5" eb="6">
      <t>ニ</t>
    </rPh>
    <rPh sb="12" eb="13">
      <t>ニ</t>
    </rPh>
    <rPh sb="15" eb="17">
      <t>キカイ</t>
    </rPh>
    <rPh sb="18" eb="19">
      <t>ウシナ</t>
    </rPh>
    <rPh sb="22" eb="23">
      <t>オモ</t>
    </rPh>
    <phoneticPr fontId="1"/>
  </si>
  <si>
    <t xml:space="preserve">
判断力に欠け、あるいは、体力的条件が悪く、ほとんど避難できなかったと思われるもの。</t>
    <rPh sb="1" eb="4">
      <t>ハンダンリョク</t>
    </rPh>
    <rPh sb="5" eb="6">
      <t>カ</t>
    </rPh>
    <rPh sb="13" eb="16">
      <t>タイリョクテキ</t>
    </rPh>
    <rPh sb="16" eb="18">
      <t>ジョウケン</t>
    </rPh>
    <rPh sb="19" eb="20">
      <t>ワル</t>
    </rPh>
    <rPh sb="26" eb="28">
      <t>ヒナン</t>
    </rPh>
    <rPh sb="35" eb="36">
      <t>オモ</t>
    </rPh>
    <phoneticPr fontId="1"/>
  </si>
  <si>
    <t>合　　　　　　　　　　計</t>
    <rPh sb="0" eb="12">
      <t>ゴウケイ</t>
    </rPh>
    <phoneticPr fontId="1"/>
  </si>
  <si>
    <t>放火自殺者等</t>
    <rPh sb="0" eb="2">
      <t>ホウカ</t>
    </rPh>
    <rPh sb="2" eb="5">
      <t>ジサツシャ</t>
    </rPh>
    <rPh sb="5" eb="6">
      <t>ナド</t>
    </rPh>
    <phoneticPr fontId="1"/>
  </si>
  <si>
    <t>小　　　　　　　　　　計</t>
    <rPh sb="0" eb="12">
      <t>ショウケイ</t>
    </rPh>
    <phoneticPr fontId="1"/>
  </si>
  <si>
    <t>着衣着火</t>
    <rPh sb="0" eb="2">
      <t>チャクイ</t>
    </rPh>
    <rPh sb="2" eb="4">
      <t>チャッカ</t>
    </rPh>
    <phoneticPr fontId="1"/>
  </si>
  <si>
    <t>出火後再進入</t>
    <rPh sb="0" eb="3">
      <t>シュッカゴ</t>
    </rPh>
    <rPh sb="3" eb="4">
      <t>サイ</t>
    </rPh>
    <rPh sb="4" eb="6">
      <t>シンニュウ</t>
    </rPh>
    <phoneticPr fontId="1"/>
  </si>
  <si>
    <t>逃　　げ　　遅　　れ</t>
    <rPh sb="0" eb="7">
      <t>ニゲオク</t>
    </rPh>
    <phoneticPr fontId="1"/>
  </si>
  <si>
    <t>年　齢　区　分　等</t>
    <rPh sb="0" eb="3">
      <t>ネンレイ</t>
    </rPh>
    <rPh sb="4" eb="7">
      <t>クブン</t>
    </rPh>
    <rPh sb="8" eb="9">
      <t>トウ</t>
    </rPh>
    <phoneticPr fontId="1"/>
  </si>
  <si>
    <t>資料1-1-22　死に至った経過と年齢別の死者発生状況</t>
    <rPh sb="9" eb="10">
      <t>シ</t>
    </rPh>
    <rPh sb="11" eb="12">
      <t>イタ</t>
    </rPh>
    <rPh sb="14" eb="16">
      <t>ケイカ</t>
    </rPh>
    <rPh sb="17" eb="20">
      <t>ネンレイベツ</t>
    </rPh>
    <rPh sb="21" eb="23">
      <t>シシャ</t>
    </rPh>
    <rPh sb="23" eb="25">
      <t>ハッセイ</t>
    </rPh>
    <rPh sb="25" eb="27">
      <t>ジョウキョウ</t>
    </rPh>
    <phoneticPr fontId="1"/>
  </si>
  <si>
    <t xml:space="preserve">
発見が遅れ、気付いた時は火煙が回り、すでに逃げ道がなかったと思われるもの（全く気付かなかった場合を含む。）。</t>
    <phoneticPr fontId="1"/>
  </si>
  <si>
    <t xml:space="preserve">
延焼拡大が早かった等のため、ほとんど避難ができなかったと思われるもの。</t>
    <phoneticPr fontId="1"/>
  </si>
  <si>
    <t xml:space="preserve">
避難行動を起こしているが、逃げきれなかったと思われるもの（一応自力避難したが、避難中、火傷、ガス吸引により、病院等で死亡した場合を含む。）。</t>
    <phoneticPr fontId="1"/>
  </si>
  <si>
    <t xml:space="preserve">
一旦、屋外へ避難後、再進入したと思われるもの。出火時屋外にいて出火後進入したと思われるもの。</t>
    <phoneticPr fontId="1"/>
  </si>
  <si>
    <t>(令和２年中) (単位：人)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</si>
</sst>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&quot;〔&quot;##,#00.0&quot;〕&quot;"/>
    <numFmt numFmtId="178" formatCode="\(#,##0.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.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03">
    <xf numFmtId="0" fontId="0" fillId="0" borderId="0" xfId="0"/>
    <xf numFmtId="0" fontId="0" fillId="0" borderId="2" xfId="0" applyBorder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12" fillId="0" borderId="0" xfId="0" applyFont="1" applyAlignment="1">
      <alignment horizontal="left"/>
    </xf>
    <xf numFmtId="38" fontId="0" fillId="4" borderId="24" xfId="1" applyFon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0" fillId="4" borderId="25" xfId="0" applyNumberFormat="1" applyFill="1" applyBorder="1"/>
    <xf numFmtId="0" fontId="0" fillId="4" borderId="2" xfId="0" applyFill="1" applyBorder="1"/>
    <xf numFmtId="0" fontId="0" fillId="4" borderId="12" xfId="0" applyFill="1" applyBorder="1"/>
    <xf numFmtId="3" fontId="0" fillId="4" borderId="12" xfId="0" applyNumberFormat="1" applyFill="1" applyBorder="1"/>
    <xf numFmtId="0" fontId="0" fillId="4" borderId="2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5" xfId="0" applyFill="1" applyBorder="1"/>
    <xf numFmtId="0" fontId="0" fillId="2" borderId="31" xfId="0" applyFill="1" applyBorder="1" applyAlignment="1">
      <alignment horizontal="center"/>
    </xf>
    <xf numFmtId="0" fontId="0" fillId="2" borderId="31" xfId="0" applyFill="1" applyBorder="1"/>
    <xf numFmtId="0" fontId="0" fillId="3" borderId="12" xfId="0" applyFill="1" applyBorder="1" applyAlignment="1">
      <alignment horizontal="center" vertical="top" textRotation="255" wrapText="1"/>
    </xf>
    <xf numFmtId="0" fontId="9" fillId="3" borderId="12" xfId="0" applyFont="1" applyFill="1" applyBorder="1" applyAlignment="1">
      <alignment horizontal="center" vertical="center" textRotation="255" wrapText="1"/>
    </xf>
    <xf numFmtId="0" fontId="6" fillId="3" borderId="2" xfId="0" applyFont="1" applyFill="1" applyBorder="1" applyAlignment="1">
      <alignment horizontal="center" vertical="top" textRotation="255" wrapText="1"/>
    </xf>
    <xf numFmtId="0" fontId="6" fillId="3" borderId="12" xfId="0" applyFont="1" applyFill="1" applyBorder="1" applyAlignment="1">
      <alignment horizontal="center" vertical="top" textRotation="255" wrapText="1"/>
    </xf>
    <xf numFmtId="0" fontId="10" fillId="0" borderId="0" xfId="0" applyFont="1"/>
    <xf numFmtId="0" fontId="0" fillId="0" borderId="0" xfId="0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78" fontId="0" fillId="4" borderId="19" xfId="0" applyNumberFormat="1" applyFill="1" applyBorder="1" applyAlignment="1">
      <alignment horizontal="center" vertical="center"/>
    </xf>
    <xf numFmtId="178" fontId="0" fillId="4" borderId="0" xfId="0" applyNumberFormat="1" applyFill="1" applyAlignment="1">
      <alignment horizontal="center" vertical="center"/>
    </xf>
    <xf numFmtId="178" fontId="0" fillId="4" borderId="21" xfId="0" applyNumberFormat="1" applyFill="1" applyBorder="1" applyAlignment="1">
      <alignment horizontal="center" vertical="center"/>
    </xf>
    <xf numFmtId="178" fontId="0" fillId="4" borderId="34" xfId="0" applyNumberFormat="1" applyFill="1" applyBorder="1" applyAlignment="1">
      <alignment horizontal="center" vertical="center"/>
    </xf>
    <xf numFmtId="178" fontId="0" fillId="4" borderId="16" xfId="0" applyNumberFormat="1" applyFill="1" applyBorder="1" applyAlignment="1">
      <alignment horizontal="center" vertical="center"/>
    </xf>
    <xf numFmtId="178" fontId="0" fillId="4" borderId="33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4" borderId="15" xfId="0" applyNumberFormat="1" applyFill="1" applyBorder="1" applyAlignment="1">
      <alignment horizontal="center" vertical="center"/>
    </xf>
    <xf numFmtId="177" fontId="3" fillId="4" borderId="19" xfId="0" applyNumberFormat="1" applyFont="1" applyFill="1" applyBorder="1" applyAlignment="1">
      <alignment horizontal="center" vertical="center"/>
    </xf>
    <xf numFmtId="177" fontId="3" fillId="4" borderId="0" xfId="0" applyNumberFormat="1" applyFont="1" applyFill="1" applyAlignment="1">
      <alignment horizontal="center" vertical="center"/>
    </xf>
    <xf numFmtId="177" fontId="3" fillId="4" borderId="21" xfId="0" applyNumberFormat="1" applyFont="1" applyFill="1" applyBorder="1" applyAlignment="1">
      <alignment horizontal="center" vertical="center"/>
    </xf>
    <xf numFmtId="177" fontId="3" fillId="4" borderId="34" xfId="0" applyNumberFormat="1" applyFont="1" applyFill="1" applyBorder="1" applyAlignment="1">
      <alignment horizontal="center" vertical="center"/>
    </xf>
    <xf numFmtId="177" fontId="3" fillId="4" borderId="16" xfId="0" applyNumberFormat="1" applyFont="1" applyFill="1" applyBorder="1" applyAlignment="1">
      <alignment horizontal="center" vertical="center"/>
    </xf>
    <xf numFmtId="177" fontId="3" fillId="4" borderId="33" xfId="0" applyNumberFormat="1" applyFont="1" applyFill="1" applyBorder="1" applyAlignment="1">
      <alignment horizontal="center" vertical="center"/>
    </xf>
    <xf numFmtId="49" fontId="0" fillId="4" borderId="32" xfId="0" applyNumberFormat="1" applyFill="1" applyBorder="1" applyAlignment="1">
      <alignment horizontal="center" vertical="center"/>
    </xf>
    <xf numFmtId="49" fontId="0" fillId="4" borderId="27" xfId="0" applyNumberFormat="1" applyFill="1" applyBorder="1" applyAlignment="1">
      <alignment horizontal="center" vertical="center"/>
    </xf>
    <xf numFmtId="0" fontId="0" fillId="4" borderId="36" xfId="0" applyFill="1" applyBorder="1" applyAlignment="1">
      <alignment horizontal="right" vertical="center"/>
    </xf>
    <xf numFmtId="0" fontId="0" fillId="4" borderId="26" xfId="0" applyFill="1" applyBorder="1" applyAlignment="1">
      <alignment horizontal="right" vertical="center"/>
    </xf>
    <xf numFmtId="178" fontId="0" fillId="4" borderId="26" xfId="0" applyNumberFormat="1" applyFill="1" applyBorder="1" applyAlignment="1">
      <alignment horizontal="left" vertical="center"/>
    </xf>
    <xf numFmtId="178" fontId="0" fillId="4" borderId="35" xfId="0" applyNumberFormat="1" applyFill="1" applyBorder="1" applyAlignment="1">
      <alignment horizontal="left" vertical="center"/>
    </xf>
    <xf numFmtId="0" fontId="0" fillId="4" borderId="2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178" fontId="0" fillId="4" borderId="18" xfId="0" applyNumberFormat="1" applyFill="1" applyBorder="1" applyAlignment="1">
      <alignment horizontal="center" vertical="center"/>
    </xf>
    <xf numFmtId="178" fontId="0" fillId="4" borderId="13" xfId="0" applyNumberFormat="1" applyFill="1" applyBorder="1" applyAlignment="1">
      <alignment horizontal="center" vertical="center"/>
    </xf>
    <xf numFmtId="178" fontId="0" fillId="4" borderId="20" xfId="0" applyNumberFormat="1" applyFill="1" applyBorder="1" applyAlignment="1">
      <alignment horizontal="center" vertical="center"/>
    </xf>
    <xf numFmtId="0" fontId="0" fillId="4" borderId="8" xfId="0" applyFill="1" applyBorder="1"/>
    <xf numFmtId="0" fontId="0" fillId="4" borderId="14" xfId="0" applyFill="1" applyBorder="1"/>
    <xf numFmtId="0" fontId="0" fillId="4" borderId="1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8" xfId="0" applyBorder="1"/>
    <xf numFmtId="0" fontId="0" fillId="0" borderId="14" xfId="0" applyBorder="1"/>
    <xf numFmtId="0" fontId="0" fillId="3" borderId="38" xfId="0" applyFill="1" applyBorder="1" applyAlignment="1">
      <alignment horizontal="center" vertical="center" textRotation="255" wrapText="1"/>
    </xf>
    <xf numFmtId="0" fontId="0" fillId="3" borderId="29" xfId="0" applyFill="1" applyBorder="1" applyAlignment="1">
      <alignment horizontal="center" vertical="center" textRotation="255" wrapText="1"/>
    </xf>
    <xf numFmtId="0" fontId="0" fillId="3" borderId="37" xfId="0" applyFill="1" applyBorder="1" applyAlignment="1">
      <alignment horizontal="center" vertical="center" textRotation="255" wrapText="1"/>
    </xf>
    <xf numFmtId="0" fontId="0" fillId="3" borderId="19" xfId="0" applyFill="1" applyBorder="1" applyAlignment="1">
      <alignment horizontal="center" vertical="center" textRotation="255" wrapText="1"/>
    </xf>
    <xf numFmtId="0" fontId="0" fillId="3" borderId="0" xfId="0" applyFill="1" applyAlignment="1">
      <alignment horizontal="center" vertical="center" textRotation="255" wrapText="1"/>
    </xf>
    <xf numFmtId="0" fontId="0" fillId="3" borderId="21" xfId="0" applyFill="1" applyBorder="1" applyAlignment="1">
      <alignment horizontal="center" vertical="center" textRotation="255" wrapText="1"/>
    </xf>
    <xf numFmtId="0" fontId="0" fillId="3" borderId="18" xfId="0" applyFill="1" applyBorder="1" applyAlignment="1">
      <alignment horizontal="center" vertical="center" textRotation="255" wrapText="1"/>
    </xf>
    <xf numFmtId="0" fontId="0" fillId="3" borderId="13" xfId="0" applyFill="1" applyBorder="1" applyAlignment="1">
      <alignment horizontal="center" vertical="center" textRotation="255" wrapText="1"/>
    </xf>
    <xf numFmtId="0" fontId="0" fillId="3" borderId="20" xfId="0" applyFill="1" applyBorder="1" applyAlignment="1">
      <alignment horizontal="center" vertical="center" textRotation="255" wrapText="1"/>
    </xf>
    <xf numFmtId="0" fontId="0" fillId="4" borderId="28" xfId="0" applyFill="1" applyBorder="1" applyAlignment="1">
      <alignment horizontal="center" vertical="center" textRotation="255" wrapText="1"/>
    </xf>
    <xf numFmtId="0" fontId="0" fillId="4" borderId="32" xfId="0" applyFill="1" applyBorder="1" applyAlignment="1">
      <alignment horizontal="center" vertical="center" textRotation="255"/>
    </xf>
    <xf numFmtId="0" fontId="0" fillId="4" borderId="25" xfId="0" applyFill="1" applyBorder="1" applyAlignment="1">
      <alignment horizontal="center" vertical="center" textRotation="255"/>
    </xf>
    <xf numFmtId="0" fontId="6" fillId="3" borderId="23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22" xfId="0" applyFont="1" applyFill="1" applyBorder="1" applyAlignment="1">
      <alignment vertical="top" wrapText="1"/>
    </xf>
    <xf numFmtId="0" fontId="6" fillId="3" borderId="18" xfId="0" applyFont="1" applyFill="1" applyBorder="1" applyAlignment="1">
      <alignment vertical="top" wrapText="1"/>
    </xf>
    <xf numFmtId="0" fontId="6" fillId="3" borderId="13" xfId="0" applyFont="1" applyFill="1" applyBorder="1" applyAlignment="1">
      <alignment vertical="top" wrapText="1"/>
    </xf>
    <xf numFmtId="0" fontId="6" fillId="3" borderId="20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center" vertical="top" textRotation="255" wrapText="1"/>
    </xf>
    <xf numFmtId="0" fontId="6" fillId="3" borderId="20" xfId="0" applyFont="1" applyFill="1" applyBorder="1"/>
    <xf numFmtId="0" fontId="0" fillId="4" borderId="17" xfId="0" applyFill="1" applyBorder="1" applyAlignment="1">
      <alignment horizontal="center" vertical="center" textRotation="255"/>
    </xf>
    <xf numFmtId="0" fontId="0" fillId="4" borderId="1" xfId="0" applyFill="1" applyBorder="1" applyAlignment="1">
      <alignment horizontal="center" vertical="center" textRotation="255"/>
    </xf>
    <xf numFmtId="0" fontId="0" fillId="4" borderId="12" xfId="0" applyFill="1" applyBorder="1" applyAlignment="1">
      <alignment horizontal="center" vertical="center" textRotation="255"/>
    </xf>
    <xf numFmtId="0" fontId="0" fillId="3" borderId="40" xfId="0" applyFill="1" applyBorder="1" applyAlignment="1">
      <alignment horizontal="center" vertical="center" textRotation="255"/>
    </xf>
    <xf numFmtId="0" fontId="0" fillId="3" borderId="10" xfId="0" applyFill="1" applyBorder="1" applyAlignment="1">
      <alignment horizontal="center" vertical="center" textRotation="255"/>
    </xf>
    <xf numFmtId="0" fontId="0" fillId="3" borderId="11" xfId="0" applyFill="1" applyBorder="1" applyAlignment="1">
      <alignment horizontal="center" vertical="center" textRotation="255"/>
    </xf>
    <xf numFmtId="0" fontId="6" fillId="3" borderId="3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textRotation="255" wrapText="1"/>
    </xf>
    <xf numFmtId="0" fontId="6" fillId="3" borderId="37" xfId="0" applyFont="1" applyFill="1" applyBorder="1" applyAlignment="1">
      <alignment horizontal="center" vertical="center" textRotation="255" wrapText="1"/>
    </xf>
    <xf numFmtId="0" fontId="6" fillId="3" borderId="19" xfId="0" applyFont="1" applyFill="1" applyBorder="1" applyAlignment="1">
      <alignment horizontal="center" vertical="center" textRotation="255" wrapText="1"/>
    </xf>
    <xf numFmtId="0" fontId="6" fillId="3" borderId="21" xfId="0" applyFont="1" applyFill="1" applyBorder="1" applyAlignment="1">
      <alignment horizontal="center" vertical="center" textRotation="255" wrapText="1"/>
    </xf>
    <xf numFmtId="0" fontId="6" fillId="3" borderId="18" xfId="0" applyFont="1" applyFill="1" applyBorder="1" applyAlignment="1">
      <alignment horizontal="center" vertical="center" textRotation="255" wrapText="1"/>
    </xf>
    <xf numFmtId="0" fontId="6" fillId="3" borderId="20" xfId="0" applyFont="1" applyFill="1" applyBorder="1" applyAlignment="1">
      <alignment horizontal="center" vertical="center" textRotation="255" wrapText="1"/>
    </xf>
    <xf numFmtId="0" fontId="6" fillId="3" borderId="8" xfId="0" applyFont="1" applyFill="1" applyBorder="1" applyAlignment="1">
      <alignment horizontal="center" vertical="top" textRotation="255" wrapText="1"/>
    </xf>
    <xf numFmtId="0" fontId="6" fillId="3" borderId="14" xfId="0" applyFont="1" applyFill="1" applyBorder="1" applyAlignment="1">
      <alignment horizontal="center" vertical="top" textRotation="255" wrapText="1"/>
    </xf>
  </cellXfs>
  <cellStyles count="15">
    <cellStyle name="パーセント 2" xfId="3"/>
    <cellStyle name="パーセント 3" xfId="8"/>
    <cellStyle name="パーセント 4" xfId="13"/>
    <cellStyle name="桁区切り" xfId="1" builtinId="6"/>
    <cellStyle name="桁区切り 2" xfId="4"/>
    <cellStyle name="桁区切り 3" xfId="5"/>
    <cellStyle name="桁区切り 4" xfId="7"/>
    <cellStyle name="桁区切り 5" xfId="10"/>
    <cellStyle name="桁区切り 6" xfId="12"/>
    <cellStyle name="標準" xfId="0" builtinId="0"/>
    <cellStyle name="標準 2" xfId="2"/>
    <cellStyle name="標準 3" xfId="6"/>
    <cellStyle name="標準 4" xfId="9"/>
    <cellStyle name="標準 5" xfId="11"/>
    <cellStyle name="標準 6" xfId="14"/>
  </cellStyles>
  <dxfs count="2">
    <dxf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1"/>
  <sheetViews>
    <sheetView tabSelected="1" zoomScale="80" zoomScaleNormal="80" zoomScaleSheetLayoutView="100" workbookViewId="0"/>
  </sheetViews>
  <sheetFormatPr defaultRowHeight="13.5" x14ac:dyDescent="0.15"/>
  <cols>
    <col min="1" max="1" width="11.125" customWidth="1"/>
    <col min="2" max="2" width="1.125" customWidth="1"/>
    <col min="3" max="3" width="2.5" customWidth="1"/>
    <col min="4" max="20" width="3.5" customWidth="1"/>
    <col min="21" max="22" width="2" customWidth="1"/>
    <col min="23" max="37" width="3.5" customWidth="1"/>
    <col min="38" max="38" width="4.5" bestFit="1" customWidth="1"/>
    <col min="39" max="39" width="6.875" customWidth="1"/>
    <col min="40" max="42" width="5.625" customWidth="1"/>
    <col min="43" max="43" width="6.5" customWidth="1"/>
  </cols>
  <sheetData>
    <row r="1" spans="1:43" ht="17.25" x14ac:dyDescent="0.2">
      <c r="A1" s="3" t="s">
        <v>66</v>
      </c>
      <c r="D1" s="26"/>
      <c r="E1" s="26"/>
    </row>
    <row r="2" spans="1:43" ht="14.25" thickBot="1" x14ac:dyDescent="0.2">
      <c r="B2" s="26"/>
      <c r="D2" s="26"/>
      <c r="E2" s="26"/>
      <c r="AN2" s="2"/>
      <c r="AO2" s="2"/>
      <c r="AP2" s="2"/>
      <c r="AQ2" s="2" t="s">
        <v>71</v>
      </c>
    </row>
    <row r="3" spans="1:43" ht="26.45" customHeight="1" x14ac:dyDescent="0.15">
      <c r="A3" s="86" t="s">
        <v>65</v>
      </c>
      <c r="B3" s="89" t="s">
        <v>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  <c r="AA3" s="92" t="s">
        <v>63</v>
      </c>
      <c r="AB3" s="92"/>
      <c r="AC3" s="92"/>
      <c r="AD3" s="89" t="s">
        <v>62</v>
      </c>
      <c r="AE3" s="93"/>
      <c r="AF3" s="93"/>
      <c r="AG3" s="93"/>
      <c r="AH3" s="93"/>
      <c r="AI3" s="93"/>
      <c r="AJ3" s="94"/>
      <c r="AK3" s="95" t="s">
        <v>31</v>
      </c>
      <c r="AL3" s="96"/>
      <c r="AM3" s="83" t="s">
        <v>61</v>
      </c>
      <c r="AN3" s="63" t="s">
        <v>60</v>
      </c>
      <c r="AO3" s="64"/>
      <c r="AP3" s="65"/>
      <c r="AQ3" s="72" t="s">
        <v>59</v>
      </c>
    </row>
    <row r="4" spans="1:43" ht="81" customHeight="1" x14ac:dyDescent="0.15">
      <c r="A4" s="87"/>
      <c r="B4" s="75" t="s">
        <v>67</v>
      </c>
      <c r="C4" s="76"/>
      <c r="D4" s="76"/>
      <c r="E4" s="76"/>
      <c r="F4" s="77"/>
      <c r="G4" s="75" t="s">
        <v>58</v>
      </c>
      <c r="H4" s="76"/>
      <c r="I4" s="76"/>
      <c r="J4" s="76"/>
      <c r="K4" s="77"/>
      <c r="L4" s="75" t="s">
        <v>68</v>
      </c>
      <c r="M4" s="76"/>
      <c r="N4" s="77"/>
      <c r="O4" s="75" t="s">
        <v>57</v>
      </c>
      <c r="P4" s="76"/>
      <c r="Q4" s="76"/>
      <c r="R4" s="76"/>
      <c r="S4" s="76"/>
      <c r="T4" s="77"/>
      <c r="U4" s="75" t="s">
        <v>69</v>
      </c>
      <c r="V4" s="76"/>
      <c r="W4" s="76"/>
      <c r="X4" s="76"/>
      <c r="Y4" s="76"/>
      <c r="Z4" s="77"/>
      <c r="AA4" s="75" t="s">
        <v>70</v>
      </c>
      <c r="AB4" s="76"/>
      <c r="AC4" s="77"/>
      <c r="AD4" s="75" t="s">
        <v>56</v>
      </c>
      <c r="AE4" s="76"/>
      <c r="AF4" s="76"/>
      <c r="AG4" s="76"/>
      <c r="AH4" s="76"/>
      <c r="AI4" s="76"/>
      <c r="AJ4" s="77"/>
      <c r="AK4" s="97"/>
      <c r="AL4" s="98"/>
      <c r="AM4" s="84"/>
      <c r="AN4" s="66"/>
      <c r="AO4" s="67"/>
      <c r="AP4" s="68"/>
      <c r="AQ4" s="73"/>
    </row>
    <row r="5" spans="1:43" ht="80.25" customHeight="1" x14ac:dyDescent="0.15">
      <c r="A5" s="87"/>
      <c r="B5" s="78"/>
      <c r="C5" s="79"/>
      <c r="D5" s="79"/>
      <c r="E5" s="79"/>
      <c r="F5" s="80"/>
      <c r="G5" s="78"/>
      <c r="H5" s="79"/>
      <c r="I5" s="79"/>
      <c r="J5" s="79"/>
      <c r="K5" s="80"/>
      <c r="L5" s="78"/>
      <c r="M5" s="79"/>
      <c r="N5" s="80"/>
      <c r="O5" s="78"/>
      <c r="P5" s="79"/>
      <c r="Q5" s="79"/>
      <c r="R5" s="79"/>
      <c r="S5" s="79"/>
      <c r="T5" s="80"/>
      <c r="U5" s="78"/>
      <c r="V5" s="79"/>
      <c r="W5" s="79"/>
      <c r="X5" s="79"/>
      <c r="Y5" s="79"/>
      <c r="Z5" s="80"/>
      <c r="AA5" s="78"/>
      <c r="AB5" s="79"/>
      <c r="AC5" s="80"/>
      <c r="AD5" s="78"/>
      <c r="AE5" s="79"/>
      <c r="AF5" s="79"/>
      <c r="AG5" s="79"/>
      <c r="AH5" s="79"/>
      <c r="AI5" s="79"/>
      <c r="AJ5" s="80"/>
      <c r="AK5" s="99"/>
      <c r="AL5" s="100"/>
      <c r="AM5" s="84"/>
      <c r="AN5" s="69"/>
      <c r="AO5" s="70"/>
      <c r="AP5" s="71"/>
      <c r="AQ5" s="73"/>
    </row>
    <row r="6" spans="1:43" ht="185.25" customHeight="1" x14ac:dyDescent="0.15">
      <c r="A6" s="88"/>
      <c r="B6" s="81" t="s">
        <v>55</v>
      </c>
      <c r="C6" s="82"/>
      <c r="D6" s="25" t="s">
        <v>53</v>
      </c>
      <c r="E6" s="25" t="s">
        <v>52</v>
      </c>
      <c r="F6" s="25" t="s">
        <v>31</v>
      </c>
      <c r="G6" s="24" t="s">
        <v>54</v>
      </c>
      <c r="H6" s="24" t="s">
        <v>53</v>
      </c>
      <c r="I6" s="24" t="s">
        <v>52</v>
      </c>
      <c r="J6" s="24" t="s">
        <v>51</v>
      </c>
      <c r="K6" s="24" t="s">
        <v>31</v>
      </c>
      <c r="L6" s="24" t="s">
        <v>50</v>
      </c>
      <c r="M6" s="24" t="s">
        <v>49</v>
      </c>
      <c r="N6" s="24" t="s">
        <v>31</v>
      </c>
      <c r="O6" s="24" t="s">
        <v>48</v>
      </c>
      <c r="P6" s="24" t="s">
        <v>47</v>
      </c>
      <c r="Q6" s="24" t="s">
        <v>46</v>
      </c>
      <c r="R6" s="24" t="s">
        <v>45</v>
      </c>
      <c r="S6" s="24" t="s">
        <v>44</v>
      </c>
      <c r="T6" s="24" t="s">
        <v>31</v>
      </c>
      <c r="U6" s="101" t="s">
        <v>43</v>
      </c>
      <c r="V6" s="102"/>
      <c r="W6" s="24" t="s">
        <v>42</v>
      </c>
      <c r="X6" s="24" t="s">
        <v>41</v>
      </c>
      <c r="Y6" s="24" t="s">
        <v>40</v>
      </c>
      <c r="Z6" s="24" t="s">
        <v>31</v>
      </c>
      <c r="AA6" s="24" t="s">
        <v>39</v>
      </c>
      <c r="AB6" s="24" t="s">
        <v>38</v>
      </c>
      <c r="AC6" s="24" t="s">
        <v>31</v>
      </c>
      <c r="AD6" s="24" t="s">
        <v>37</v>
      </c>
      <c r="AE6" s="24" t="s">
        <v>36</v>
      </c>
      <c r="AF6" s="24" t="s">
        <v>35</v>
      </c>
      <c r="AG6" s="24" t="s">
        <v>34</v>
      </c>
      <c r="AH6" s="24" t="s">
        <v>33</v>
      </c>
      <c r="AI6" s="24" t="s">
        <v>32</v>
      </c>
      <c r="AJ6" s="24" t="s">
        <v>31</v>
      </c>
      <c r="AK6" s="24" t="s">
        <v>30</v>
      </c>
      <c r="AL6" s="24" t="s">
        <v>29</v>
      </c>
      <c r="AM6" s="85"/>
      <c r="AN6" s="23" t="s">
        <v>28</v>
      </c>
      <c r="AO6" s="22" t="s">
        <v>27</v>
      </c>
      <c r="AP6" s="22" t="s">
        <v>26</v>
      </c>
      <c r="AQ6" s="74"/>
    </row>
    <row r="7" spans="1:43" ht="17.25" customHeight="1" x14ac:dyDescent="0.15">
      <c r="A7" s="20" t="s">
        <v>25</v>
      </c>
      <c r="B7" s="61">
        <v>0</v>
      </c>
      <c r="C7" s="62"/>
      <c r="D7" s="1">
        <v>0</v>
      </c>
      <c r="E7" s="1">
        <v>0</v>
      </c>
      <c r="F7" s="1">
        <v>1</v>
      </c>
      <c r="G7" s="1">
        <v>1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61">
        <v>0</v>
      </c>
      <c r="V7" s="62"/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1</v>
      </c>
      <c r="AM7" s="14">
        <f t="shared" ref="AM7:AM25" si="0">SUM(B7:AL7)</f>
        <v>3</v>
      </c>
      <c r="AN7" s="1">
        <v>0</v>
      </c>
      <c r="AO7" s="1">
        <v>0</v>
      </c>
      <c r="AP7" s="1">
        <v>0</v>
      </c>
      <c r="AQ7" s="19">
        <f t="shared" ref="AQ7:AQ24" si="1">SUM(AM7:AP7)</f>
        <v>3</v>
      </c>
    </row>
    <row r="8" spans="1:43" x14ac:dyDescent="0.15">
      <c r="A8" s="20" t="s">
        <v>24</v>
      </c>
      <c r="B8" s="61">
        <v>1</v>
      </c>
      <c r="C8" s="62"/>
      <c r="D8" s="1">
        <v>0</v>
      </c>
      <c r="E8" s="1">
        <v>0</v>
      </c>
      <c r="F8" s="1">
        <v>1</v>
      </c>
      <c r="G8" s="1">
        <v>0</v>
      </c>
      <c r="H8" s="1">
        <v>0</v>
      </c>
      <c r="I8" s="1">
        <v>0</v>
      </c>
      <c r="J8" s="1">
        <v>0</v>
      </c>
      <c r="K8" s="1">
        <v>2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1</v>
      </c>
      <c r="U8" s="61">
        <v>0</v>
      </c>
      <c r="V8" s="62"/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3</v>
      </c>
      <c r="AM8" s="14">
        <f t="shared" si="0"/>
        <v>8</v>
      </c>
      <c r="AN8" s="1">
        <v>0</v>
      </c>
      <c r="AO8" s="1">
        <v>0</v>
      </c>
      <c r="AP8" s="1">
        <v>0</v>
      </c>
      <c r="AQ8" s="19">
        <f t="shared" si="1"/>
        <v>8</v>
      </c>
    </row>
    <row r="9" spans="1:43" x14ac:dyDescent="0.15">
      <c r="A9" s="20" t="s">
        <v>23</v>
      </c>
      <c r="B9" s="61">
        <v>1</v>
      </c>
      <c r="C9" s="62"/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1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61">
        <v>0</v>
      </c>
      <c r="V9" s="62"/>
      <c r="W9" s="1">
        <v>0</v>
      </c>
      <c r="X9" s="1">
        <v>0</v>
      </c>
      <c r="Y9" s="1">
        <v>0</v>
      </c>
      <c r="Z9" s="1">
        <v>1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1</v>
      </c>
      <c r="AM9" s="14">
        <f t="shared" si="0"/>
        <v>4</v>
      </c>
      <c r="AN9" s="1">
        <v>0</v>
      </c>
      <c r="AO9" s="1">
        <v>0</v>
      </c>
      <c r="AP9" s="1">
        <v>0</v>
      </c>
      <c r="AQ9" s="19">
        <f t="shared" si="1"/>
        <v>4</v>
      </c>
    </row>
    <row r="10" spans="1:43" x14ac:dyDescent="0.15">
      <c r="A10" s="20" t="s">
        <v>22</v>
      </c>
      <c r="B10" s="61">
        <v>1</v>
      </c>
      <c r="C10" s="62"/>
      <c r="D10" s="1">
        <v>0</v>
      </c>
      <c r="E10" s="1">
        <v>0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61">
        <v>0</v>
      </c>
      <c r="V10" s="62"/>
      <c r="W10" s="1">
        <v>1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1</v>
      </c>
      <c r="AK10" s="1">
        <v>0</v>
      </c>
      <c r="AL10" s="1">
        <v>1</v>
      </c>
      <c r="AM10" s="14">
        <f t="shared" si="0"/>
        <v>6</v>
      </c>
      <c r="AN10" s="1">
        <v>2</v>
      </c>
      <c r="AO10" s="1">
        <v>0</v>
      </c>
      <c r="AP10" s="1">
        <v>0</v>
      </c>
      <c r="AQ10" s="19">
        <f t="shared" si="1"/>
        <v>8</v>
      </c>
    </row>
    <row r="11" spans="1:43" x14ac:dyDescent="0.15">
      <c r="A11" s="20" t="s">
        <v>21</v>
      </c>
      <c r="B11" s="61">
        <v>0</v>
      </c>
      <c r="C11" s="62"/>
      <c r="D11" s="1">
        <v>0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</v>
      </c>
      <c r="N11" s="1">
        <v>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61">
        <v>0</v>
      </c>
      <c r="V11" s="62"/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1</v>
      </c>
      <c r="AJ11" s="1">
        <v>1</v>
      </c>
      <c r="AK11" s="1">
        <v>2</v>
      </c>
      <c r="AL11" s="1">
        <v>3</v>
      </c>
      <c r="AM11" s="14">
        <f t="shared" si="0"/>
        <v>10</v>
      </c>
      <c r="AN11" s="1">
        <v>5</v>
      </c>
      <c r="AO11" s="1">
        <v>0</v>
      </c>
      <c r="AP11" s="1">
        <v>0</v>
      </c>
      <c r="AQ11" s="19">
        <f t="shared" si="1"/>
        <v>15</v>
      </c>
    </row>
    <row r="12" spans="1:43" x14ac:dyDescent="0.15">
      <c r="A12" s="20" t="s">
        <v>20</v>
      </c>
      <c r="B12" s="61">
        <v>2</v>
      </c>
      <c r="C12" s="62"/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  <c r="K12" s="1">
        <v>1</v>
      </c>
      <c r="L12" s="1">
        <v>0</v>
      </c>
      <c r="M12" s="1">
        <v>0</v>
      </c>
      <c r="N12" s="1">
        <v>2</v>
      </c>
      <c r="O12" s="1">
        <v>0</v>
      </c>
      <c r="P12" s="1">
        <v>0</v>
      </c>
      <c r="Q12" s="1">
        <v>1</v>
      </c>
      <c r="R12" s="1">
        <v>0</v>
      </c>
      <c r="S12" s="1">
        <v>0</v>
      </c>
      <c r="T12" s="1">
        <v>0</v>
      </c>
      <c r="U12" s="61">
        <v>0</v>
      </c>
      <c r="V12" s="62"/>
      <c r="W12" s="1">
        <v>1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1</v>
      </c>
      <c r="AK12" s="1">
        <v>1</v>
      </c>
      <c r="AL12" s="1">
        <v>4</v>
      </c>
      <c r="AM12" s="14">
        <f t="shared" si="0"/>
        <v>14</v>
      </c>
      <c r="AN12" s="1">
        <v>7</v>
      </c>
      <c r="AO12" s="1">
        <v>0</v>
      </c>
      <c r="AP12" s="1">
        <v>0</v>
      </c>
      <c r="AQ12" s="19">
        <f t="shared" si="1"/>
        <v>21</v>
      </c>
    </row>
    <row r="13" spans="1:43" x14ac:dyDescent="0.15">
      <c r="A13" s="20" t="s">
        <v>19</v>
      </c>
      <c r="B13" s="61">
        <v>1</v>
      </c>
      <c r="C13" s="62"/>
      <c r="D13" s="1">
        <v>2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1</v>
      </c>
      <c r="S13" s="1">
        <v>0</v>
      </c>
      <c r="T13" s="1">
        <v>0</v>
      </c>
      <c r="U13" s="61">
        <v>0</v>
      </c>
      <c r="V13" s="62"/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1</v>
      </c>
      <c r="AL13" s="1">
        <v>7</v>
      </c>
      <c r="AM13" s="14">
        <f t="shared" si="0"/>
        <v>12</v>
      </c>
      <c r="AN13" s="1">
        <v>5</v>
      </c>
      <c r="AO13" s="1">
        <v>0</v>
      </c>
      <c r="AP13" s="1">
        <v>0</v>
      </c>
      <c r="AQ13" s="19">
        <f t="shared" si="1"/>
        <v>17</v>
      </c>
    </row>
    <row r="14" spans="1:43" x14ac:dyDescent="0.15">
      <c r="A14" s="20" t="s">
        <v>18</v>
      </c>
      <c r="B14" s="61">
        <v>0</v>
      </c>
      <c r="C14" s="62"/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61">
        <v>0</v>
      </c>
      <c r="V14" s="62"/>
      <c r="W14" s="1">
        <v>1</v>
      </c>
      <c r="X14" s="1">
        <v>0</v>
      </c>
      <c r="Y14" s="1">
        <v>0</v>
      </c>
      <c r="Z14" s="1">
        <v>3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2</v>
      </c>
      <c r="AL14" s="1">
        <v>5</v>
      </c>
      <c r="AM14" s="14">
        <f t="shared" si="0"/>
        <v>11</v>
      </c>
      <c r="AN14" s="1">
        <v>11</v>
      </c>
      <c r="AO14" s="1">
        <v>0</v>
      </c>
      <c r="AP14" s="1">
        <v>0</v>
      </c>
      <c r="AQ14" s="19">
        <f t="shared" si="1"/>
        <v>22</v>
      </c>
    </row>
    <row r="15" spans="1:43" ht="13.5" customHeight="1" x14ac:dyDescent="0.15">
      <c r="A15" s="20" t="s">
        <v>17</v>
      </c>
      <c r="B15" s="61">
        <v>2</v>
      </c>
      <c r="C15" s="62"/>
      <c r="D15" s="1">
        <v>0</v>
      </c>
      <c r="E15" s="1">
        <v>0</v>
      </c>
      <c r="F15" s="1">
        <v>2</v>
      </c>
      <c r="G15" s="1">
        <v>0</v>
      </c>
      <c r="H15" s="1">
        <v>0</v>
      </c>
      <c r="I15" s="1">
        <v>1</v>
      </c>
      <c r="J15" s="1">
        <v>0</v>
      </c>
      <c r="K15" s="1">
        <v>1</v>
      </c>
      <c r="L15" s="1">
        <v>0</v>
      </c>
      <c r="M15" s="1">
        <v>1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2</v>
      </c>
      <c r="U15" s="61">
        <v>0</v>
      </c>
      <c r="V15" s="62"/>
      <c r="W15" s="1">
        <v>4</v>
      </c>
      <c r="X15" s="1">
        <v>0</v>
      </c>
      <c r="Y15" s="1">
        <v>0</v>
      </c>
      <c r="Z15" s="1">
        <v>1</v>
      </c>
      <c r="AA15" s="1">
        <v>1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1</v>
      </c>
      <c r="AJ15" s="1">
        <v>1</v>
      </c>
      <c r="AK15" s="1">
        <v>1</v>
      </c>
      <c r="AL15" s="1">
        <v>7</v>
      </c>
      <c r="AM15" s="14">
        <f t="shared" si="0"/>
        <v>25</v>
      </c>
      <c r="AN15" s="1">
        <v>14</v>
      </c>
      <c r="AO15" s="1">
        <v>0</v>
      </c>
      <c r="AP15" s="1">
        <v>2</v>
      </c>
      <c r="AQ15" s="19">
        <f t="shared" si="1"/>
        <v>41</v>
      </c>
    </row>
    <row r="16" spans="1:43" x14ac:dyDescent="0.15">
      <c r="A16" s="20" t="s">
        <v>16</v>
      </c>
      <c r="B16" s="61">
        <v>6</v>
      </c>
      <c r="C16" s="62"/>
      <c r="D16" s="1">
        <v>1</v>
      </c>
      <c r="E16" s="1">
        <v>0</v>
      </c>
      <c r="F16" s="1">
        <v>2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</v>
      </c>
      <c r="M16" s="1">
        <v>0</v>
      </c>
      <c r="N16" s="1">
        <v>1</v>
      </c>
      <c r="O16" s="1">
        <v>0</v>
      </c>
      <c r="P16" s="1">
        <v>0</v>
      </c>
      <c r="Q16" s="1">
        <v>0</v>
      </c>
      <c r="R16" s="1">
        <v>1</v>
      </c>
      <c r="S16" s="1">
        <v>0</v>
      </c>
      <c r="T16" s="1">
        <v>1</v>
      </c>
      <c r="U16" s="61">
        <v>2</v>
      </c>
      <c r="V16" s="62"/>
      <c r="W16" s="1">
        <v>2</v>
      </c>
      <c r="X16" s="1">
        <v>0</v>
      </c>
      <c r="Y16" s="1">
        <v>1</v>
      </c>
      <c r="Z16" s="1">
        <v>1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1</v>
      </c>
      <c r="AL16" s="1">
        <v>18</v>
      </c>
      <c r="AM16" s="14">
        <f t="shared" si="0"/>
        <v>38</v>
      </c>
      <c r="AN16" s="1">
        <v>25</v>
      </c>
      <c r="AO16" s="1">
        <v>0</v>
      </c>
      <c r="AP16" s="1">
        <v>0</v>
      </c>
      <c r="AQ16" s="19">
        <f t="shared" si="1"/>
        <v>63</v>
      </c>
    </row>
    <row r="17" spans="1:46" x14ac:dyDescent="0.15">
      <c r="A17" s="20" t="s">
        <v>15</v>
      </c>
      <c r="B17" s="61">
        <v>7</v>
      </c>
      <c r="C17" s="62"/>
      <c r="D17" s="1">
        <v>3</v>
      </c>
      <c r="E17" s="1">
        <v>1</v>
      </c>
      <c r="F17" s="1">
        <v>3</v>
      </c>
      <c r="G17" s="1">
        <v>0</v>
      </c>
      <c r="H17" s="1">
        <v>0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1</v>
      </c>
      <c r="O17" s="1">
        <v>0</v>
      </c>
      <c r="P17" s="1">
        <v>0</v>
      </c>
      <c r="Q17" s="1">
        <v>0</v>
      </c>
      <c r="R17" s="1">
        <v>2</v>
      </c>
      <c r="S17" s="1">
        <v>0</v>
      </c>
      <c r="T17" s="1">
        <v>0</v>
      </c>
      <c r="U17" s="61">
        <v>1</v>
      </c>
      <c r="V17" s="62"/>
      <c r="W17" s="1">
        <v>3</v>
      </c>
      <c r="X17" s="1">
        <v>0</v>
      </c>
      <c r="Y17" s="1">
        <v>0</v>
      </c>
      <c r="Z17" s="1">
        <v>1</v>
      </c>
      <c r="AA17" s="1">
        <v>1</v>
      </c>
      <c r="AB17" s="1">
        <v>0</v>
      </c>
      <c r="AC17" s="1">
        <v>0</v>
      </c>
      <c r="AD17" s="1">
        <v>2</v>
      </c>
      <c r="AE17" s="1">
        <v>1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4</v>
      </c>
      <c r="AL17" s="1">
        <v>25</v>
      </c>
      <c r="AM17" s="14">
        <f t="shared" si="0"/>
        <v>56</v>
      </c>
      <c r="AN17" s="1">
        <v>30</v>
      </c>
      <c r="AO17" s="1">
        <v>0</v>
      </c>
      <c r="AP17" s="1">
        <v>1</v>
      </c>
      <c r="AQ17" s="19">
        <f t="shared" si="1"/>
        <v>87</v>
      </c>
    </row>
    <row r="18" spans="1:46" x14ac:dyDescent="0.15">
      <c r="A18" s="20" t="s">
        <v>14</v>
      </c>
      <c r="B18" s="61">
        <v>8</v>
      </c>
      <c r="C18" s="62"/>
      <c r="D18" s="1">
        <v>0</v>
      </c>
      <c r="E18" s="1">
        <v>1</v>
      </c>
      <c r="F18" s="1">
        <v>3</v>
      </c>
      <c r="G18" s="1">
        <v>0</v>
      </c>
      <c r="H18" s="1">
        <v>1</v>
      </c>
      <c r="I18" s="1">
        <v>1</v>
      </c>
      <c r="J18" s="1">
        <v>0</v>
      </c>
      <c r="K18" s="1">
        <v>1</v>
      </c>
      <c r="L18" s="1">
        <v>1</v>
      </c>
      <c r="M18" s="1">
        <v>0</v>
      </c>
      <c r="N18" s="1">
        <v>1</v>
      </c>
      <c r="O18" s="1">
        <v>0</v>
      </c>
      <c r="P18" s="1">
        <v>0</v>
      </c>
      <c r="Q18" s="1">
        <v>0</v>
      </c>
      <c r="R18" s="1">
        <v>4</v>
      </c>
      <c r="S18" s="1">
        <v>0</v>
      </c>
      <c r="T18" s="1">
        <v>2</v>
      </c>
      <c r="U18" s="61">
        <v>2</v>
      </c>
      <c r="V18" s="62"/>
      <c r="W18" s="1">
        <v>8</v>
      </c>
      <c r="X18" s="1">
        <v>1</v>
      </c>
      <c r="Y18" s="1">
        <v>0</v>
      </c>
      <c r="Z18" s="1">
        <v>4</v>
      </c>
      <c r="AA18" s="1">
        <v>0</v>
      </c>
      <c r="AB18" s="1">
        <v>0</v>
      </c>
      <c r="AC18" s="1">
        <v>2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2</v>
      </c>
      <c r="AK18" s="1">
        <v>5</v>
      </c>
      <c r="AL18" s="1">
        <v>26</v>
      </c>
      <c r="AM18" s="14">
        <f t="shared" si="0"/>
        <v>73</v>
      </c>
      <c r="AN18" s="1">
        <v>16</v>
      </c>
      <c r="AO18" s="1">
        <v>0</v>
      </c>
      <c r="AP18" s="1">
        <v>0</v>
      </c>
      <c r="AQ18" s="19">
        <f t="shared" si="1"/>
        <v>89</v>
      </c>
    </row>
    <row r="19" spans="1:46" x14ac:dyDescent="0.15">
      <c r="A19" s="20" t="s">
        <v>13</v>
      </c>
      <c r="B19" s="61">
        <v>5</v>
      </c>
      <c r="C19" s="62"/>
      <c r="D19" s="1">
        <v>1</v>
      </c>
      <c r="E19" s="1">
        <v>2</v>
      </c>
      <c r="F19" s="1">
        <v>3</v>
      </c>
      <c r="G19" s="1">
        <v>0</v>
      </c>
      <c r="H19" s="1">
        <v>0</v>
      </c>
      <c r="I19" s="1">
        <v>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3</v>
      </c>
      <c r="S19" s="1">
        <v>1</v>
      </c>
      <c r="T19" s="1">
        <v>1</v>
      </c>
      <c r="U19" s="61">
        <v>1</v>
      </c>
      <c r="V19" s="62"/>
      <c r="W19" s="1">
        <v>9</v>
      </c>
      <c r="X19" s="1">
        <v>1</v>
      </c>
      <c r="Y19" s="1">
        <v>1</v>
      </c>
      <c r="Z19" s="1">
        <v>3</v>
      </c>
      <c r="AA19" s="1">
        <v>0</v>
      </c>
      <c r="AB19" s="1">
        <v>1</v>
      </c>
      <c r="AC19" s="1">
        <v>0</v>
      </c>
      <c r="AD19" s="1">
        <v>1</v>
      </c>
      <c r="AE19" s="1">
        <v>0</v>
      </c>
      <c r="AF19" s="1">
        <v>0</v>
      </c>
      <c r="AG19" s="1">
        <v>0</v>
      </c>
      <c r="AH19" s="1">
        <v>0</v>
      </c>
      <c r="AI19" s="1">
        <v>3</v>
      </c>
      <c r="AJ19" s="1">
        <v>4</v>
      </c>
      <c r="AK19" s="1">
        <v>1</v>
      </c>
      <c r="AL19" s="1">
        <v>29</v>
      </c>
      <c r="AM19" s="14">
        <f t="shared" si="0"/>
        <v>74</v>
      </c>
      <c r="AN19" s="1">
        <v>15</v>
      </c>
      <c r="AO19" s="1">
        <v>0</v>
      </c>
      <c r="AP19" s="1">
        <v>0</v>
      </c>
      <c r="AQ19" s="19">
        <f t="shared" si="1"/>
        <v>89</v>
      </c>
    </row>
    <row r="20" spans="1:46" x14ac:dyDescent="0.15">
      <c r="A20" s="20" t="s">
        <v>12</v>
      </c>
      <c r="B20" s="61">
        <v>14</v>
      </c>
      <c r="C20" s="62"/>
      <c r="D20" s="1">
        <v>1</v>
      </c>
      <c r="E20" s="1">
        <v>2</v>
      </c>
      <c r="F20" s="1">
        <v>4</v>
      </c>
      <c r="G20" s="1">
        <v>0</v>
      </c>
      <c r="H20" s="1">
        <v>1</v>
      </c>
      <c r="I20" s="1">
        <v>5</v>
      </c>
      <c r="J20" s="1">
        <v>0</v>
      </c>
      <c r="K20" s="1">
        <v>3</v>
      </c>
      <c r="L20" s="1">
        <v>0</v>
      </c>
      <c r="M20" s="1">
        <v>0</v>
      </c>
      <c r="N20" s="1">
        <v>2</v>
      </c>
      <c r="O20" s="1">
        <v>1</v>
      </c>
      <c r="P20" s="1">
        <v>0</v>
      </c>
      <c r="Q20" s="1">
        <v>0</v>
      </c>
      <c r="R20" s="1">
        <v>5</v>
      </c>
      <c r="S20" s="1">
        <v>1</v>
      </c>
      <c r="T20" s="1">
        <v>1</v>
      </c>
      <c r="U20" s="61">
        <v>5</v>
      </c>
      <c r="V20" s="62"/>
      <c r="W20" s="1">
        <v>7</v>
      </c>
      <c r="X20" s="1">
        <v>1</v>
      </c>
      <c r="Y20" s="1">
        <v>0</v>
      </c>
      <c r="Z20" s="1">
        <v>7</v>
      </c>
      <c r="AA20" s="1">
        <v>1</v>
      </c>
      <c r="AB20" s="1">
        <v>2</v>
      </c>
      <c r="AC20" s="1">
        <v>1</v>
      </c>
      <c r="AD20" s="1">
        <v>1</v>
      </c>
      <c r="AE20" s="1">
        <v>2</v>
      </c>
      <c r="AF20" s="1">
        <v>0</v>
      </c>
      <c r="AG20" s="1">
        <v>2</v>
      </c>
      <c r="AH20" s="1">
        <v>0</v>
      </c>
      <c r="AI20" s="1">
        <v>5</v>
      </c>
      <c r="AJ20" s="1">
        <v>1</v>
      </c>
      <c r="AK20" s="1">
        <v>3</v>
      </c>
      <c r="AL20" s="1">
        <v>55</v>
      </c>
      <c r="AM20" s="14">
        <f t="shared" si="0"/>
        <v>133</v>
      </c>
      <c r="AN20" s="1">
        <v>25</v>
      </c>
      <c r="AO20" s="1">
        <v>0</v>
      </c>
      <c r="AP20" s="1">
        <v>0</v>
      </c>
      <c r="AQ20" s="19">
        <f t="shared" si="1"/>
        <v>158</v>
      </c>
    </row>
    <row r="21" spans="1:46" x14ac:dyDescent="0.15">
      <c r="A21" s="20" t="s">
        <v>11</v>
      </c>
      <c r="B21" s="61">
        <v>8</v>
      </c>
      <c r="C21" s="62"/>
      <c r="D21" s="1">
        <v>1</v>
      </c>
      <c r="E21" s="1">
        <v>4</v>
      </c>
      <c r="F21" s="1">
        <v>6</v>
      </c>
      <c r="G21" s="1">
        <v>0</v>
      </c>
      <c r="H21" s="1">
        <v>2</v>
      </c>
      <c r="I21" s="1">
        <v>10</v>
      </c>
      <c r="J21" s="1">
        <v>0</v>
      </c>
      <c r="K21" s="1">
        <v>3</v>
      </c>
      <c r="L21" s="1">
        <v>0</v>
      </c>
      <c r="M21" s="1">
        <v>0</v>
      </c>
      <c r="N21" s="1">
        <v>2</v>
      </c>
      <c r="O21" s="1">
        <v>0</v>
      </c>
      <c r="P21" s="1">
        <v>1</v>
      </c>
      <c r="Q21" s="1">
        <v>0</v>
      </c>
      <c r="R21" s="1">
        <v>3</v>
      </c>
      <c r="S21" s="1">
        <v>2</v>
      </c>
      <c r="T21" s="1">
        <v>1</v>
      </c>
      <c r="U21" s="61">
        <v>6</v>
      </c>
      <c r="V21" s="62"/>
      <c r="W21" s="1">
        <v>7</v>
      </c>
      <c r="X21" s="1">
        <v>0</v>
      </c>
      <c r="Y21" s="1">
        <v>0</v>
      </c>
      <c r="Z21" s="1">
        <v>5</v>
      </c>
      <c r="AA21" s="1">
        <v>1</v>
      </c>
      <c r="AB21" s="1">
        <v>0</v>
      </c>
      <c r="AC21" s="1">
        <v>1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2</v>
      </c>
      <c r="AJ21" s="1">
        <v>2</v>
      </c>
      <c r="AK21" s="1">
        <v>2</v>
      </c>
      <c r="AL21" s="1">
        <v>55</v>
      </c>
      <c r="AM21" s="14">
        <f t="shared" si="0"/>
        <v>124</v>
      </c>
      <c r="AN21" s="1">
        <v>31</v>
      </c>
      <c r="AO21" s="1">
        <v>0</v>
      </c>
      <c r="AP21" s="1">
        <v>0</v>
      </c>
      <c r="AQ21" s="19">
        <f t="shared" si="1"/>
        <v>155</v>
      </c>
    </row>
    <row r="22" spans="1:46" x14ac:dyDescent="0.15">
      <c r="A22" s="20" t="s">
        <v>10</v>
      </c>
      <c r="B22" s="61">
        <v>6</v>
      </c>
      <c r="C22" s="62"/>
      <c r="D22" s="1">
        <v>1</v>
      </c>
      <c r="E22" s="1">
        <v>3</v>
      </c>
      <c r="F22" s="1">
        <v>8</v>
      </c>
      <c r="G22" s="1">
        <v>0</v>
      </c>
      <c r="H22" s="1">
        <v>0</v>
      </c>
      <c r="I22" s="1">
        <v>3</v>
      </c>
      <c r="J22" s="1">
        <v>1</v>
      </c>
      <c r="K22" s="1">
        <v>4</v>
      </c>
      <c r="L22" s="1">
        <v>0</v>
      </c>
      <c r="M22" s="1">
        <v>0</v>
      </c>
      <c r="N22" s="1">
        <v>1</v>
      </c>
      <c r="O22" s="1">
        <v>0</v>
      </c>
      <c r="P22" s="1">
        <v>0</v>
      </c>
      <c r="Q22" s="1">
        <v>0</v>
      </c>
      <c r="R22" s="1">
        <v>7</v>
      </c>
      <c r="S22" s="1">
        <v>1</v>
      </c>
      <c r="T22" s="1">
        <v>2</v>
      </c>
      <c r="U22" s="61">
        <v>8</v>
      </c>
      <c r="V22" s="62"/>
      <c r="W22" s="1">
        <v>8</v>
      </c>
      <c r="X22" s="1">
        <v>0</v>
      </c>
      <c r="Y22" s="1">
        <v>0</v>
      </c>
      <c r="Z22" s="1">
        <v>4</v>
      </c>
      <c r="AA22" s="1">
        <v>0</v>
      </c>
      <c r="AB22" s="1">
        <v>1</v>
      </c>
      <c r="AC22" s="1">
        <v>3</v>
      </c>
      <c r="AD22" s="1">
        <v>1</v>
      </c>
      <c r="AE22" s="1">
        <v>2</v>
      </c>
      <c r="AF22" s="1">
        <v>1</v>
      </c>
      <c r="AG22" s="1">
        <v>2</v>
      </c>
      <c r="AH22" s="1">
        <v>0</v>
      </c>
      <c r="AI22" s="1">
        <v>1</v>
      </c>
      <c r="AJ22" s="1">
        <v>2</v>
      </c>
      <c r="AK22" s="1">
        <v>2</v>
      </c>
      <c r="AL22" s="1">
        <v>68</v>
      </c>
      <c r="AM22" s="14">
        <f t="shared" si="0"/>
        <v>140</v>
      </c>
      <c r="AN22" s="1">
        <v>19</v>
      </c>
      <c r="AO22" s="1">
        <v>0</v>
      </c>
      <c r="AP22" s="1">
        <v>0</v>
      </c>
      <c r="AQ22" s="19">
        <f t="shared" si="1"/>
        <v>159</v>
      </c>
    </row>
    <row r="23" spans="1:46" x14ac:dyDescent="0.15">
      <c r="A23" s="21" t="s">
        <v>9</v>
      </c>
      <c r="B23" s="61">
        <v>25</v>
      </c>
      <c r="C23" s="62"/>
      <c r="D23" s="1">
        <v>0</v>
      </c>
      <c r="E23" s="1">
        <v>9</v>
      </c>
      <c r="F23" s="1">
        <v>18</v>
      </c>
      <c r="G23" s="1">
        <v>0</v>
      </c>
      <c r="H23" s="1">
        <v>0</v>
      </c>
      <c r="I23" s="1">
        <v>17</v>
      </c>
      <c r="J23" s="1">
        <v>10</v>
      </c>
      <c r="K23" s="1">
        <v>6</v>
      </c>
      <c r="L23" s="1">
        <v>1</v>
      </c>
      <c r="M23" s="1">
        <v>1</v>
      </c>
      <c r="N23" s="1">
        <v>3</v>
      </c>
      <c r="O23" s="1">
        <v>0</v>
      </c>
      <c r="P23" s="1">
        <v>1</v>
      </c>
      <c r="Q23" s="1">
        <v>1</v>
      </c>
      <c r="R23" s="1">
        <v>13</v>
      </c>
      <c r="S23" s="1">
        <v>2</v>
      </c>
      <c r="T23" s="1">
        <v>2</v>
      </c>
      <c r="U23" s="61">
        <v>23</v>
      </c>
      <c r="V23" s="62"/>
      <c r="W23" s="1">
        <v>23</v>
      </c>
      <c r="X23" s="1">
        <v>2</v>
      </c>
      <c r="Y23" s="1">
        <v>1</v>
      </c>
      <c r="Z23" s="1">
        <v>14</v>
      </c>
      <c r="AA23" s="1">
        <v>1</v>
      </c>
      <c r="AB23" s="1">
        <v>0</v>
      </c>
      <c r="AC23" s="1">
        <v>2</v>
      </c>
      <c r="AD23" s="1">
        <v>0</v>
      </c>
      <c r="AE23" s="1">
        <v>6</v>
      </c>
      <c r="AF23" s="1">
        <v>1</v>
      </c>
      <c r="AG23" s="1">
        <v>17</v>
      </c>
      <c r="AH23" s="1">
        <v>0</v>
      </c>
      <c r="AI23" s="1">
        <v>19</v>
      </c>
      <c r="AJ23" s="1">
        <v>9</v>
      </c>
      <c r="AK23" s="1">
        <v>3</v>
      </c>
      <c r="AL23" s="1">
        <v>126</v>
      </c>
      <c r="AM23" s="14">
        <f t="shared" si="0"/>
        <v>356</v>
      </c>
      <c r="AN23" s="1">
        <v>21</v>
      </c>
      <c r="AO23" s="1">
        <v>0</v>
      </c>
      <c r="AP23" s="1">
        <v>3</v>
      </c>
      <c r="AQ23" s="19">
        <f t="shared" si="1"/>
        <v>380</v>
      </c>
    </row>
    <row r="24" spans="1:46" x14ac:dyDescent="0.15">
      <c r="A24" s="20" t="s">
        <v>0</v>
      </c>
      <c r="B24" s="61">
        <v>0</v>
      </c>
      <c r="C24" s="62"/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61">
        <v>0</v>
      </c>
      <c r="V24" s="62"/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6</v>
      </c>
      <c r="AM24" s="14">
        <f t="shared" si="0"/>
        <v>7</v>
      </c>
      <c r="AN24" s="1">
        <v>0</v>
      </c>
      <c r="AO24" s="1">
        <v>0</v>
      </c>
      <c r="AP24" s="1">
        <v>0</v>
      </c>
      <c r="AQ24" s="19">
        <f t="shared" si="1"/>
        <v>7</v>
      </c>
    </row>
    <row r="25" spans="1:46" s="27" customFormat="1" x14ac:dyDescent="0.15">
      <c r="A25" s="18" t="s">
        <v>8</v>
      </c>
      <c r="B25" s="57">
        <f>SUM(B7:C24)</f>
        <v>87</v>
      </c>
      <c r="C25" s="58"/>
      <c r="D25" s="14">
        <f t="shared" ref="D25:T25" si="2">SUM(D7:D24)</f>
        <v>10</v>
      </c>
      <c r="E25" s="14">
        <f t="shared" si="2"/>
        <v>22</v>
      </c>
      <c r="F25" s="14">
        <f t="shared" si="2"/>
        <v>54</v>
      </c>
      <c r="G25" s="14">
        <f t="shared" si="2"/>
        <v>1</v>
      </c>
      <c r="H25" s="14">
        <f t="shared" si="2"/>
        <v>4</v>
      </c>
      <c r="I25" s="14">
        <f t="shared" si="2"/>
        <v>42</v>
      </c>
      <c r="J25" s="14">
        <f t="shared" si="2"/>
        <v>11</v>
      </c>
      <c r="K25" s="14">
        <f t="shared" si="2"/>
        <v>22</v>
      </c>
      <c r="L25" s="14">
        <f t="shared" si="2"/>
        <v>3</v>
      </c>
      <c r="M25" s="14">
        <f t="shared" si="2"/>
        <v>5</v>
      </c>
      <c r="N25" s="14">
        <f t="shared" si="2"/>
        <v>14</v>
      </c>
      <c r="O25" s="14">
        <f t="shared" si="2"/>
        <v>1</v>
      </c>
      <c r="P25" s="14">
        <f t="shared" si="2"/>
        <v>2</v>
      </c>
      <c r="Q25" s="14">
        <f t="shared" si="2"/>
        <v>2</v>
      </c>
      <c r="R25" s="14">
        <f t="shared" si="2"/>
        <v>39</v>
      </c>
      <c r="S25" s="14">
        <f t="shared" si="2"/>
        <v>7</v>
      </c>
      <c r="T25" s="17">
        <f t="shared" si="2"/>
        <v>13</v>
      </c>
      <c r="U25" s="57">
        <f>SUM(U7:V24)</f>
        <v>48</v>
      </c>
      <c r="V25" s="58"/>
      <c r="W25" s="15">
        <f t="shared" ref="W25:AL25" si="3">SUM(W7:W24)</f>
        <v>74</v>
      </c>
      <c r="X25" s="15">
        <f t="shared" si="3"/>
        <v>5</v>
      </c>
      <c r="Y25" s="15">
        <f t="shared" si="3"/>
        <v>3</v>
      </c>
      <c r="Z25" s="15">
        <f t="shared" si="3"/>
        <v>44</v>
      </c>
      <c r="AA25" s="15">
        <f t="shared" si="3"/>
        <v>5</v>
      </c>
      <c r="AB25" s="15">
        <f t="shared" si="3"/>
        <v>4</v>
      </c>
      <c r="AC25" s="15">
        <f t="shared" si="3"/>
        <v>9</v>
      </c>
      <c r="AD25" s="17">
        <f t="shared" si="3"/>
        <v>5</v>
      </c>
      <c r="AE25" s="17">
        <f t="shared" si="3"/>
        <v>11</v>
      </c>
      <c r="AF25" s="15">
        <f t="shared" si="3"/>
        <v>2</v>
      </c>
      <c r="AG25" s="15">
        <f t="shared" si="3"/>
        <v>21</v>
      </c>
      <c r="AH25" s="15">
        <f t="shared" si="3"/>
        <v>0</v>
      </c>
      <c r="AI25" s="15">
        <f t="shared" si="3"/>
        <v>32</v>
      </c>
      <c r="AJ25" s="15">
        <f t="shared" si="3"/>
        <v>24</v>
      </c>
      <c r="AK25" s="15">
        <f t="shared" si="3"/>
        <v>28</v>
      </c>
      <c r="AL25" s="15">
        <f t="shared" si="3"/>
        <v>440</v>
      </c>
      <c r="AM25" s="16">
        <f t="shared" si="0"/>
        <v>1094</v>
      </c>
      <c r="AN25" s="15">
        <f>SUM(AN7:AN24)</f>
        <v>226</v>
      </c>
      <c r="AO25" s="14">
        <v>0</v>
      </c>
      <c r="AP25" s="14">
        <v>6</v>
      </c>
      <c r="AQ25" s="13">
        <f>SUM(AQ7:AQ24)</f>
        <v>1326</v>
      </c>
      <c r="AS25" s="12"/>
      <c r="AT25" s="9"/>
    </row>
    <row r="26" spans="1:46" s="27" customFormat="1" x14ac:dyDescent="0.15">
      <c r="A26" s="59" t="s">
        <v>7</v>
      </c>
      <c r="B26" s="51">
        <f>SUM(B25:F25)</f>
        <v>173</v>
      </c>
      <c r="C26" s="52"/>
      <c r="D26" s="52"/>
      <c r="E26" s="52"/>
      <c r="F26" s="53"/>
      <c r="G26" s="51">
        <f>SUM(G25:K25)</f>
        <v>80</v>
      </c>
      <c r="H26" s="52"/>
      <c r="I26" s="52"/>
      <c r="J26" s="52"/>
      <c r="K26" s="53"/>
      <c r="L26" s="51">
        <f>SUM(L25:N25)</f>
        <v>22</v>
      </c>
      <c r="M26" s="52"/>
      <c r="N26" s="53"/>
      <c r="O26" s="51">
        <f>SUM(O25:T25)</f>
        <v>64</v>
      </c>
      <c r="P26" s="52"/>
      <c r="Q26" s="52"/>
      <c r="R26" s="52"/>
      <c r="S26" s="52"/>
      <c r="T26" s="53"/>
      <c r="U26" s="51">
        <f>SUM(U25:Z25)</f>
        <v>174</v>
      </c>
      <c r="V26" s="52"/>
      <c r="W26" s="52"/>
      <c r="X26" s="52"/>
      <c r="Y26" s="52"/>
      <c r="Z26" s="53"/>
      <c r="AA26" s="51">
        <f>SUM(AA25:AC25)</f>
        <v>18</v>
      </c>
      <c r="AB26" s="52"/>
      <c r="AC26" s="53"/>
      <c r="AD26" s="51">
        <f>SUM(AD25:AJ25)</f>
        <v>95</v>
      </c>
      <c r="AE26" s="52"/>
      <c r="AF26" s="52"/>
      <c r="AG26" s="52"/>
      <c r="AH26" s="52"/>
      <c r="AI26" s="52"/>
      <c r="AJ26" s="53"/>
      <c r="AK26" s="51">
        <f>SUM(AK25:AL25)</f>
        <v>468</v>
      </c>
      <c r="AL26" s="53"/>
      <c r="AM26" s="11">
        <f>+AM25</f>
        <v>1094</v>
      </c>
      <c r="AN26" s="51">
        <f>SUM(AN25:AP25)</f>
        <v>232</v>
      </c>
      <c r="AO26" s="52"/>
      <c r="AP26" s="53"/>
      <c r="AQ26" s="10">
        <f>+AM26+AN26</f>
        <v>1326</v>
      </c>
      <c r="AS26" s="9" t="s">
        <v>6</v>
      </c>
    </row>
    <row r="27" spans="1:46" x14ac:dyDescent="0.15">
      <c r="A27" s="59"/>
      <c r="B27" s="54">
        <f>+B26/AM25*100</f>
        <v>15.813528336380255</v>
      </c>
      <c r="C27" s="55"/>
      <c r="D27" s="55"/>
      <c r="E27" s="55"/>
      <c r="F27" s="56"/>
      <c r="G27" s="54">
        <f>+G26/AM25*100</f>
        <v>7.3126142595978063</v>
      </c>
      <c r="H27" s="55"/>
      <c r="I27" s="55"/>
      <c r="J27" s="55"/>
      <c r="K27" s="56"/>
      <c r="L27" s="54">
        <f>+L26/AM25*100</f>
        <v>2.0109689213893969</v>
      </c>
      <c r="M27" s="55"/>
      <c r="N27" s="55"/>
      <c r="O27" s="54">
        <f>+O26/AM25*100</f>
        <v>5.8500914076782449</v>
      </c>
      <c r="P27" s="55"/>
      <c r="Q27" s="55"/>
      <c r="R27" s="55"/>
      <c r="S27" s="55"/>
      <c r="T27" s="56"/>
      <c r="U27" s="54">
        <f>+U26/AM25*100</f>
        <v>15.904936014625228</v>
      </c>
      <c r="V27" s="55"/>
      <c r="W27" s="55"/>
      <c r="X27" s="55"/>
      <c r="Y27" s="55"/>
      <c r="Z27" s="56"/>
      <c r="AA27" s="31">
        <f>+AA26/AM25*100</f>
        <v>1.6453382084095063</v>
      </c>
      <c r="AB27" s="32"/>
      <c r="AC27" s="33"/>
      <c r="AD27" s="31">
        <f>+AD26/AM25*100</f>
        <v>8.6837294332723953</v>
      </c>
      <c r="AE27" s="32"/>
      <c r="AF27" s="32"/>
      <c r="AG27" s="32"/>
      <c r="AH27" s="32"/>
      <c r="AI27" s="32"/>
      <c r="AJ27" s="33"/>
      <c r="AK27" s="31">
        <f>+AK26/AM25*100</f>
        <v>42.778793418647169</v>
      </c>
      <c r="AL27" s="33"/>
      <c r="AM27" s="37" t="s">
        <v>5</v>
      </c>
      <c r="AN27" s="39">
        <f>+AN26/AQ25*100</f>
        <v>17.496229260935142</v>
      </c>
      <c r="AO27" s="40"/>
      <c r="AP27" s="41"/>
      <c r="AQ27" s="45" t="s">
        <v>5</v>
      </c>
      <c r="AS27" t="s">
        <v>4</v>
      </c>
    </row>
    <row r="28" spans="1:46" ht="14.25" thickBot="1" x14ac:dyDescent="0.2">
      <c r="A28" s="60"/>
      <c r="B28" s="47">
        <f>SUM(B26:Z26)</f>
        <v>513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9">
        <f>+B27+G27+L27+O27+U27</f>
        <v>46.892138939670929</v>
      </c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50"/>
      <c r="AA28" s="34"/>
      <c r="AB28" s="35"/>
      <c r="AC28" s="36"/>
      <c r="AD28" s="34"/>
      <c r="AE28" s="35"/>
      <c r="AF28" s="35"/>
      <c r="AG28" s="35"/>
      <c r="AH28" s="35"/>
      <c r="AI28" s="35"/>
      <c r="AJ28" s="36"/>
      <c r="AK28" s="34"/>
      <c r="AL28" s="36"/>
      <c r="AM28" s="38"/>
      <c r="AN28" s="42"/>
      <c r="AO28" s="43"/>
      <c r="AP28" s="44"/>
      <c r="AQ28" s="46"/>
    </row>
    <row r="29" spans="1:46" x14ac:dyDescent="0.15">
      <c r="A29" s="28" t="s">
        <v>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8"/>
      <c r="Y29" s="8"/>
      <c r="Z29" s="8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6"/>
      <c r="AN29" s="5"/>
      <c r="AO29" s="5"/>
      <c r="AP29" s="5"/>
      <c r="AQ29" s="4"/>
    </row>
    <row r="30" spans="1:46" x14ac:dyDescent="0.15">
      <c r="A30" s="29" t="s">
        <v>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</row>
    <row r="31" spans="1:46" x14ac:dyDescent="0.15">
      <c r="A31" s="30" t="s">
        <v>1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</row>
  </sheetData>
  <mergeCells count="81">
    <mergeCell ref="A3:A6"/>
    <mergeCell ref="B3:Z3"/>
    <mergeCell ref="AA3:AC3"/>
    <mergeCell ref="AD3:AJ3"/>
    <mergeCell ref="AK3:AL5"/>
    <mergeCell ref="U6:V6"/>
    <mergeCell ref="AN3:AP5"/>
    <mergeCell ref="AQ3:AQ6"/>
    <mergeCell ref="B4:F5"/>
    <mergeCell ref="G4:K5"/>
    <mergeCell ref="L4:N5"/>
    <mergeCell ref="O4:T5"/>
    <mergeCell ref="U4:Z5"/>
    <mergeCell ref="AA4:AC5"/>
    <mergeCell ref="AD4:AJ5"/>
    <mergeCell ref="B6:C6"/>
    <mergeCell ref="AM3:AM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B21:C21"/>
    <mergeCell ref="U21:V21"/>
    <mergeCell ref="B22:C22"/>
    <mergeCell ref="U22:V22"/>
    <mergeCell ref="B23:C23"/>
    <mergeCell ref="U23:V23"/>
    <mergeCell ref="B24:C24"/>
    <mergeCell ref="U24:V24"/>
    <mergeCell ref="B25:C25"/>
    <mergeCell ref="U25:V25"/>
    <mergeCell ref="A26:A28"/>
    <mergeCell ref="B26:F26"/>
    <mergeCell ref="G26:K26"/>
    <mergeCell ref="L26:N26"/>
    <mergeCell ref="O26:T26"/>
    <mergeCell ref="U26:Z26"/>
    <mergeCell ref="AA26:AC26"/>
    <mergeCell ref="AD26:AJ26"/>
    <mergeCell ref="AK26:AL26"/>
    <mergeCell ref="AN26:AP26"/>
    <mergeCell ref="B27:F27"/>
    <mergeCell ref="G27:K27"/>
    <mergeCell ref="L27:N27"/>
    <mergeCell ref="O27:T27"/>
    <mergeCell ref="U27:Z27"/>
    <mergeCell ref="AA27:AC28"/>
    <mergeCell ref="A29:W29"/>
    <mergeCell ref="A30:AQ30"/>
    <mergeCell ref="A31:W31"/>
    <mergeCell ref="AD27:AJ28"/>
    <mergeCell ref="AK27:AL28"/>
    <mergeCell ref="AM27:AM28"/>
    <mergeCell ref="AN27:AP28"/>
    <mergeCell ref="AQ27:AQ28"/>
    <mergeCell ref="B28:N28"/>
    <mergeCell ref="O28:Z28"/>
  </mergeCells>
  <phoneticPr fontId="1"/>
  <conditionalFormatting sqref="B7:AL24 AN7:AP24">
    <cfRule type="cellIs" dxfId="1" priority="1" operator="equal">
      <formula>0</formula>
    </cfRule>
    <cfRule type="cellIs" dxfId="0" priority="2" operator="equal">
      <formula>0</formula>
    </cfRule>
  </conditionalFormatting>
  <pageMargins left="0.78700000000000003" right="0.78700000000000003" top="0.4" bottom="0.28000000000000003" header="0.31" footer="0.24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資料1-1-22</vt:lpstr>
      <vt:lpstr>'資料1-1-22'!Print_Area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Prepress Production Dept.</cp:lastModifiedBy>
  <cp:lastPrinted>2021-11-17T07:40:28Z</cp:lastPrinted>
  <dcterms:created xsi:type="dcterms:W3CDTF">2000-07-13T13:04:35Z</dcterms:created>
  <dcterms:modified xsi:type="dcterms:W3CDTF">2022-02-22T06:35:21Z</dcterms:modified>
</cp:coreProperties>
</file>