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855" tabRatio="732" activeTab="0"/>
  </bookViews>
  <sheets>
    <sheet name="資料1-1-66" sheetId="1" r:id="rId1"/>
  </sheets>
  <definedNames/>
  <calcPr fullCalcOnLoad="1"/>
</workbook>
</file>

<file path=xl/sharedStrings.xml><?xml version="1.0" encoding="utf-8"?>
<sst xmlns="http://schemas.openxmlformats.org/spreadsheetml/2006/main" count="89" uniqueCount="64">
  <si>
    <t>設置数</t>
  </si>
  <si>
    <t>違反数</t>
  </si>
  <si>
    <t>劇場等</t>
  </si>
  <si>
    <t>公会堂等</t>
  </si>
  <si>
    <t>キャバレー等</t>
  </si>
  <si>
    <t>遊技場等</t>
  </si>
  <si>
    <t>（一）</t>
  </si>
  <si>
    <t>（二）</t>
  </si>
  <si>
    <t>料理店等</t>
  </si>
  <si>
    <t>飲食店</t>
  </si>
  <si>
    <t>百貨店等</t>
  </si>
  <si>
    <t>旅館等</t>
  </si>
  <si>
    <t>幼稚園等</t>
  </si>
  <si>
    <t>特殊浴場</t>
  </si>
  <si>
    <t>地下街</t>
  </si>
  <si>
    <t>準地下街</t>
  </si>
  <si>
    <t>（三）</t>
  </si>
  <si>
    <t>（四）</t>
  </si>
  <si>
    <t>（五）</t>
  </si>
  <si>
    <t>（六）</t>
  </si>
  <si>
    <t>（九）</t>
  </si>
  <si>
    <t>（十六）</t>
  </si>
  <si>
    <t>（十六の二）</t>
  </si>
  <si>
    <t>（十六の三）</t>
  </si>
  <si>
    <t>設備の種類</t>
  </si>
  <si>
    <t>設備の状況</t>
  </si>
  <si>
    <t>防火対象物の区分</t>
  </si>
  <si>
    <t>合計</t>
  </si>
  <si>
    <t>ロ</t>
  </si>
  <si>
    <t>ハ</t>
  </si>
  <si>
    <t>イ</t>
  </si>
  <si>
    <t>スプリンクラー設備</t>
  </si>
  <si>
    <t>自動火災報知設備</t>
  </si>
  <si>
    <t>ニ</t>
  </si>
  <si>
    <t>カラオケボックス等</t>
  </si>
  <si>
    <t>二</t>
  </si>
  <si>
    <t>老人短期入所施設等</t>
  </si>
  <si>
    <t>救護施設</t>
  </si>
  <si>
    <t>乳児院</t>
  </si>
  <si>
    <t xml:space="preserve">障害児入所施設 </t>
  </si>
  <si>
    <t>障害者支援施設等</t>
  </si>
  <si>
    <t>老人デイサービスセンター等</t>
  </si>
  <si>
    <t>更生施設</t>
  </si>
  <si>
    <t>保育所等</t>
  </si>
  <si>
    <t>身体障害者福祉センター等</t>
  </si>
  <si>
    <t>(１)</t>
  </si>
  <si>
    <t>(２)</t>
  </si>
  <si>
    <t>(３)</t>
  </si>
  <si>
    <t>(４)</t>
  </si>
  <si>
    <t>(５)</t>
  </si>
  <si>
    <t>小　　計</t>
  </si>
  <si>
    <t>児童発達支援センター等</t>
  </si>
  <si>
    <t>避難のために患者の介助が必要な病院</t>
  </si>
  <si>
    <t>避難のために患者の介助が必要な有床診療所</t>
  </si>
  <si>
    <t>病院（（１）に掲げるものを除く）、有床診療所（（２）に掲げるものを除く）、有床助産所</t>
  </si>
  <si>
    <t>無床診療所、無床助産所</t>
  </si>
  <si>
    <t>設置必要数</t>
  </si>
  <si>
    <t>設置率（％）</t>
  </si>
  <si>
    <t>性風俗特殊営業店舗等</t>
  </si>
  <si>
    <t>特定複合用途防火対象物</t>
  </si>
  <si>
    <t xml:space="preserve"> （備考）　１　 「防火対象物実態等調査」により作成
　　　　　　２　 設置率は、小数点第２位を四捨五入している。</t>
  </si>
  <si>
    <t>-</t>
  </si>
  <si>
    <r>
      <t>（令和３</t>
    </r>
    <r>
      <rPr>
        <sz val="11"/>
        <rFont val="ＭＳ Ｐゴシック"/>
        <family val="3"/>
      </rPr>
      <t>年３月31日現在）</t>
    </r>
  </si>
  <si>
    <r>
      <t>資料1-1-66　</t>
    </r>
    <r>
      <rPr>
        <sz val="11"/>
        <rFont val="ＭＳ Ｐゴシック"/>
        <family val="3"/>
      </rPr>
      <t>全国における特定防火対象物のスプリンクラー設備及び自動火災報知設備の設置状況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</si>
</sst>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0.0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_ "/>
    <numFmt numFmtId="187" formatCode="[$-411]yyyy&quot;年&quot;m&quot;月&quot;d&quot;日&quot;\ dddd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,##0_ "/>
    <numFmt numFmtId="194" formatCode="#,##0.0_ "/>
    <numFmt numFmtId="195" formatCode="0.0%"/>
    <numFmt numFmtId="196" formatCode="0_);[Red]\(0\)"/>
    <numFmt numFmtId="197" formatCode="0.0_);[Red]\(0.0\)"/>
    <numFmt numFmtId="198" formatCode="0_ ;[Red]\-0\ "/>
    <numFmt numFmtId="199" formatCode="#,##0_);[Red]\(#,##0\)"/>
    <numFmt numFmtId="200" formatCode="###"/>
    <numFmt numFmtId="201" formatCode="#,##0_ ;[Red]\-#,##0\ "/>
    <numFmt numFmtId="202" formatCode="#,##0.0_);[Red]\(#,##0.0\)"/>
    <numFmt numFmtId="203" formatCode="#,##0.00_);[Red]\(#,##0.00\)"/>
    <numFmt numFmtId="204" formatCode="#,##0.000_);[Red]\(#,##0.000\)"/>
    <numFmt numFmtId="205" formatCode="#,##0;[Red]#,##0"/>
  </numFmts>
  <fonts count="48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u val="single"/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AC2"/>
        <bgColor indexed="64"/>
      </patternFill>
    </fill>
    <fill>
      <patternFill patternType="solid">
        <fgColor rgb="FFD4E3F5"/>
        <bgColor indexed="64"/>
      </patternFill>
    </fill>
    <fill>
      <patternFill patternType="solid">
        <fgColor rgb="FFD4E2F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>
        <color rgb="FFFF0000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3" fontId="44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horizontal="right"/>
    </xf>
    <xf numFmtId="3" fontId="44" fillId="0" borderId="0" xfId="0" applyNumberFormat="1" applyFont="1" applyBorder="1" applyAlignment="1">
      <alignment/>
    </xf>
    <xf numFmtId="0" fontId="45" fillId="0" borderId="0" xfId="62" applyFont="1">
      <alignment/>
      <protection/>
    </xf>
    <xf numFmtId="193" fontId="44" fillId="0" borderId="0" xfId="49" applyNumberFormat="1" applyFont="1" applyBorder="1" applyAlignment="1">
      <alignment/>
    </xf>
    <xf numFmtId="3" fontId="44" fillId="0" borderId="0" xfId="49" applyNumberFormat="1" applyFont="1" applyBorder="1" applyAlignment="1">
      <alignment/>
    </xf>
    <xf numFmtId="193" fontId="44" fillId="0" borderId="0" xfId="49" applyNumberFormat="1" applyFont="1" applyFill="1" applyBorder="1" applyAlignment="1">
      <alignment vertical="center"/>
    </xf>
    <xf numFmtId="3" fontId="44" fillId="0" borderId="0" xfId="49" applyNumberFormat="1" applyFont="1" applyFill="1" applyBorder="1" applyAlignment="1">
      <alignment vertical="center"/>
    </xf>
    <xf numFmtId="193" fontId="44" fillId="0" borderId="0" xfId="49" applyNumberFormat="1" applyFont="1" applyFill="1" applyBorder="1" applyAlignment="1">
      <alignment/>
    </xf>
    <xf numFmtId="3" fontId="44" fillId="0" borderId="0" xfId="49" applyNumberFormat="1" applyFont="1" applyFill="1" applyBorder="1" applyAlignment="1">
      <alignment/>
    </xf>
    <xf numFmtId="3" fontId="44" fillId="0" borderId="0" xfId="49" applyNumberFormat="1" applyFont="1" applyBorder="1" applyAlignment="1">
      <alignment vertical="center"/>
    </xf>
    <xf numFmtId="193" fontId="44" fillId="0" borderId="0" xfId="49" applyNumberFormat="1" applyFont="1" applyBorder="1" applyAlignment="1">
      <alignment vertical="center"/>
    </xf>
    <xf numFmtId="193" fontId="44" fillId="0" borderId="0" xfId="0" applyNumberFormat="1" applyFont="1" applyFill="1" applyBorder="1" applyAlignment="1">
      <alignment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vertical="center"/>
    </xf>
    <xf numFmtId="0" fontId="44" fillId="33" borderId="12" xfId="0" applyFont="1" applyFill="1" applyBorder="1" applyAlignment="1">
      <alignment vertical="center"/>
    </xf>
    <xf numFmtId="0" fontId="44" fillId="33" borderId="12" xfId="0" applyFont="1" applyFill="1" applyBorder="1" applyAlignment="1">
      <alignment horizontal="right" vertical="center"/>
    </xf>
    <xf numFmtId="0" fontId="44" fillId="33" borderId="10" xfId="0" applyFont="1" applyFill="1" applyBorder="1" applyAlignment="1">
      <alignment vertical="center"/>
    </xf>
    <xf numFmtId="0" fontId="44" fillId="33" borderId="13" xfId="0" applyFont="1" applyFill="1" applyBorder="1" applyAlignment="1">
      <alignment vertical="center"/>
    </xf>
    <xf numFmtId="0" fontId="44" fillId="33" borderId="14" xfId="0" applyFont="1" applyFill="1" applyBorder="1" applyAlignment="1">
      <alignment vertical="center"/>
    </xf>
    <xf numFmtId="0" fontId="44" fillId="34" borderId="15" xfId="0" applyFont="1" applyFill="1" applyBorder="1" applyAlignment="1">
      <alignment vertical="center"/>
    </xf>
    <xf numFmtId="0" fontId="44" fillId="34" borderId="0" xfId="0" applyFont="1" applyFill="1" applyBorder="1" applyAlignment="1">
      <alignment horizontal="left" vertical="center"/>
    </xf>
    <xf numFmtId="0" fontId="44" fillId="34" borderId="12" xfId="0" applyFont="1" applyFill="1" applyBorder="1" applyAlignment="1">
      <alignment horizontal="left" vertical="center"/>
    </xf>
    <xf numFmtId="0" fontId="44" fillId="34" borderId="16" xfId="0" applyFont="1" applyFill="1" applyBorder="1" applyAlignment="1">
      <alignment horizontal="left" vertical="center"/>
    </xf>
    <xf numFmtId="0" fontId="44" fillId="34" borderId="16" xfId="0" applyFont="1" applyFill="1" applyBorder="1" applyAlignment="1">
      <alignment horizontal="left" vertical="center" wrapText="1"/>
    </xf>
    <xf numFmtId="0" fontId="44" fillId="34" borderId="17" xfId="0" applyFont="1" applyFill="1" applyBorder="1" applyAlignment="1">
      <alignment horizontal="left" vertical="center"/>
    </xf>
    <xf numFmtId="0" fontId="44" fillId="34" borderId="15" xfId="0" applyFont="1" applyFill="1" applyBorder="1" applyAlignment="1">
      <alignment horizontal="left" vertical="center"/>
    </xf>
    <xf numFmtId="0" fontId="44" fillId="34" borderId="15" xfId="0" applyFont="1" applyFill="1" applyBorder="1" applyAlignment="1">
      <alignment horizontal="left" vertical="center" wrapText="1"/>
    </xf>
    <xf numFmtId="0" fontId="44" fillId="34" borderId="18" xfId="0" applyFont="1" applyFill="1" applyBorder="1" applyAlignment="1">
      <alignment horizontal="left" vertical="center"/>
    </xf>
    <xf numFmtId="0" fontId="0" fillId="34" borderId="19" xfId="0" applyFont="1" applyFill="1" applyBorder="1" applyAlignment="1">
      <alignment horizontal="distributed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44" fillId="34" borderId="19" xfId="0" applyFont="1" applyFill="1" applyBorder="1" applyAlignment="1">
      <alignment horizontal="distributed" vertical="center" wrapText="1"/>
    </xf>
    <xf numFmtId="196" fontId="44" fillId="0" borderId="0" xfId="0" applyNumberFormat="1" applyFont="1" applyAlignment="1">
      <alignment vertical="center"/>
    </xf>
    <xf numFmtId="196" fontId="45" fillId="0" borderId="0" xfId="62" applyNumberFormat="1" applyFont="1">
      <alignment/>
      <protection/>
    </xf>
    <xf numFmtId="196" fontId="44" fillId="0" borderId="13" xfId="0" applyNumberFormat="1" applyFont="1" applyBorder="1" applyAlignment="1">
      <alignment/>
    </xf>
    <xf numFmtId="177" fontId="6" fillId="0" borderId="20" xfId="62" applyNumberFormat="1" applyFont="1" applyFill="1" applyBorder="1" applyAlignment="1">
      <alignment horizontal="right" vertical="center"/>
      <protection/>
    </xf>
    <xf numFmtId="197" fontId="6" fillId="0" borderId="20" xfId="42" applyNumberFormat="1" applyFont="1" applyFill="1" applyBorder="1" applyAlignment="1">
      <alignment vertical="center"/>
    </xf>
    <xf numFmtId="197" fontId="6" fillId="0" borderId="21" xfId="42" applyNumberFormat="1" applyFont="1" applyFill="1" applyBorder="1" applyAlignment="1">
      <alignment horizontal="right" vertical="center"/>
    </xf>
    <xf numFmtId="197" fontId="6" fillId="35" borderId="22" xfId="42" applyNumberFormat="1" applyFont="1" applyFill="1" applyBorder="1" applyAlignment="1">
      <alignment vertical="center"/>
    </xf>
    <xf numFmtId="197" fontId="6" fillId="0" borderId="20" xfId="42" applyNumberFormat="1" applyFont="1" applyFill="1" applyBorder="1" applyAlignment="1">
      <alignment horizontal="right" vertical="center"/>
    </xf>
    <xf numFmtId="177" fontId="6" fillId="36" borderId="21" xfId="62" applyNumberFormat="1" applyFont="1" applyFill="1" applyBorder="1" applyAlignment="1">
      <alignment horizontal="right" vertical="center"/>
      <protection/>
    </xf>
    <xf numFmtId="0" fontId="44" fillId="34" borderId="15" xfId="0" applyFont="1" applyFill="1" applyBorder="1" applyAlignment="1">
      <alignment horizontal="center" vertical="center"/>
    </xf>
    <xf numFmtId="0" fontId="44" fillId="34" borderId="23" xfId="0" applyFont="1" applyFill="1" applyBorder="1" applyAlignment="1">
      <alignment horizontal="center" vertical="center"/>
    </xf>
    <xf numFmtId="0" fontId="44" fillId="34" borderId="21" xfId="0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4" fillId="0" borderId="0" xfId="0" applyFont="1" applyBorder="1" applyAlignment="1">
      <alignment/>
    </xf>
    <xf numFmtId="205" fontId="6" fillId="0" borderId="24" xfId="61" applyNumberFormat="1" applyFont="1" applyBorder="1" applyAlignment="1">
      <alignment horizontal="right" vertical="center"/>
      <protection/>
    </xf>
    <xf numFmtId="205" fontId="6" fillId="0" borderId="25" xfId="49" applyNumberFormat="1" applyFont="1" applyFill="1" applyBorder="1" applyAlignment="1">
      <alignment horizontal="right" vertical="center"/>
    </xf>
    <xf numFmtId="205" fontId="6" fillId="0" borderId="26" xfId="49" applyNumberFormat="1" applyFont="1" applyFill="1" applyBorder="1" applyAlignment="1">
      <alignment horizontal="right" vertical="center"/>
    </xf>
    <xf numFmtId="205" fontId="6" fillId="0" borderId="27" xfId="49" applyNumberFormat="1" applyFont="1" applyFill="1" applyBorder="1" applyAlignment="1">
      <alignment horizontal="right" vertical="center"/>
    </xf>
    <xf numFmtId="205" fontId="6" fillId="0" borderId="28" xfId="49" applyNumberFormat="1" applyFont="1" applyFill="1" applyBorder="1" applyAlignment="1">
      <alignment horizontal="right" vertical="center"/>
    </xf>
    <xf numFmtId="205" fontId="6" fillId="0" borderId="29" xfId="49" applyNumberFormat="1" applyFont="1" applyFill="1" applyBorder="1" applyAlignment="1">
      <alignment horizontal="right" vertical="center"/>
    </xf>
    <xf numFmtId="205" fontId="6" fillId="0" borderId="30" xfId="49" applyNumberFormat="1" applyFont="1" applyFill="1" applyBorder="1" applyAlignment="1">
      <alignment horizontal="right" vertical="center"/>
    </xf>
    <xf numFmtId="205" fontId="6" fillId="0" borderId="31" xfId="49" applyNumberFormat="1" applyFont="1" applyFill="1" applyBorder="1" applyAlignment="1">
      <alignment horizontal="right" vertical="center"/>
    </xf>
    <xf numFmtId="205" fontId="6" fillId="0" borderId="32" xfId="49" applyNumberFormat="1" applyFont="1" applyFill="1" applyBorder="1" applyAlignment="1">
      <alignment horizontal="right" vertical="center"/>
    </xf>
    <xf numFmtId="205" fontId="6" fillId="35" borderId="14" xfId="49" applyNumberFormat="1" applyFont="1" applyFill="1" applyBorder="1" applyAlignment="1">
      <alignment horizontal="right" vertical="center"/>
    </xf>
    <xf numFmtId="205" fontId="6" fillId="0" borderId="33" xfId="49" applyNumberFormat="1" applyFont="1" applyFill="1" applyBorder="1" applyAlignment="1">
      <alignment vertical="center"/>
    </xf>
    <xf numFmtId="205" fontId="6" fillId="0" borderId="25" xfId="49" applyNumberFormat="1" applyFont="1" applyFill="1" applyBorder="1" applyAlignment="1">
      <alignment vertical="center"/>
    </xf>
    <xf numFmtId="205" fontId="6" fillId="0" borderId="34" xfId="49" applyNumberFormat="1" applyFont="1" applyFill="1" applyBorder="1" applyAlignment="1">
      <alignment vertical="center"/>
    </xf>
    <xf numFmtId="205" fontId="6" fillId="0" borderId="27" xfId="49" applyNumberFormat="1" applyFont="1" applyFill="1" applyBorder="1" applyAlignment="1">
      <alignment vertical="center"/>
    </xf>
    <xf numFmtId="205" fontId="6" fillId="0" borderId="35" xfId="49" applyNumberFormat="1" applyFont="1" applyFill="1" applyBorder="1" applyAlignment="1">
      <alignment vertical="center"/>
    </xf>
    <xf numFmtId="205" fontId="6" fillId="0" borderId="24" xfId="61" applyNumberFormat="1" applyFont="1" applyBorder="1" applyAlignment="1">
      <alignment vertical="center"/>
      <protection/>
    </xf>
    <xf numFmtId="205" fontId="6" fillId="0" borderId="36" xfId="49" applyNumberFormat="1" applyFont="1" applyFill="1" applyBorder="1" applyAlignment="1">
      <alignment vertical="center"/>
    </xf>
    <xf numFmtId="205" fontId="6" fillId="0" borderId="29" xfId="49" applyNumberFormat="1" applyFont="1" applyFill="1" applyBorder="1" applyAlignment="1">
      <alignment vertical="center"/>
    </xf>
    <xf numFmtId="205" fontId="6" fillId="0" borderId="30" xfId="49" applyNumberFormat="1" applyFont="1" applyFill="1" applyBorder="1" applyAlignment="1">
      <alignment vertical="center"/>
    </xf>
    <xf numFmtId="205" fontId="6" fillId="35" borderId="14" xfId="0" applyNumberFormat="1" applyFont="1" applyFill="1" applyBorder="1" applyAlignment="1">
      <alignment vertical="center"/>
    </xf>
    <xf numFmtId="0" fontId="44" fillId="34" borderId="15" xfId="0" applyFont="1" applyFill="1" applyBorder="1" applyAlignment="1">
      <alignment horizontal="center" vertical="center"/>
    </xf>
    <xf numFmtId="0" fontId="44" fillId="35" borderId="37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top" wrapText="1"/>
    </xf>
    <xf numFmtId="0" fontId="44" fillId="34" borderId="23" xfId="0" applyFont="1" applyFill="1" applyBorder="1" applyAlignment="1">
      <alignment horizontal="center" vertical="center"/>
    </xf>
    <xf numFmtId="0" fontId="44" fillId="34" borderId="38" xfId="0" applyFont="1" applyFill="1" applyBorder="1" applyAlignment="1">
      <alignment horizontal="center" vertical="center"/>
    </xf>
    <xf numFmtId="0" fontId="44" fillId="34" borderId="37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34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4" fillId="34" borderId="33" xfId="0" applyFont="1" applyFill="1" applyBorder="1" applyAlignment="1">
      <alignment horizontal="center" vertical="center" wrapText="1"/>
    </xf>
    <xf numFmtId="0" fontId="44" fillId="34" borderId="21" xfId="0" applyFont="1" applyFill="1" applyBorder="1" applyAlignment="1">
      <alignment horizontal="center" vertical="center"/>
    </xf>
    <xf numFmtId="196" fontId="44" fillId="33" borderId="23" xfId="0" applyNumberFormat="1" applyFont="1" applyFill="1" applyBorder="1" applyAlignment="1">
      <alignment horizontal="center" vertical="center" wrapText="1"/>
    </xf>
    <xf numFmtId="196" fontId="44" fillId="33" borderId="38" xfId="0" applyNumberFormat="1" applyFont="1" applyFill="1" applyBorder="1" applyAlignment="1">
      <alignment horizontal="center" vertical="center" wrapText="1"/>
    </xf>
    <xf numFmtId="196" fontId="44" fillId="33" borderId="37" xfId="0" applyNumberFormat="1" applyFont="1" applyFill="1" applyBorder="1" applyAlignment="1">
      <alignment horizontal="center" vertical="center" wrapText="1"/>
    </xf>
    <xf numFmtId="196" fontId="44" fillId="33" borderId="23" xfId="0" applyNumberFormat="1" applyFont="1" applyFill="1" applyBorder="1" applyAlignment="1">
      <alignment horizontal="center" vertical="center"/>
    </xf>
    <xf numFmtId="196" fontId="44" fillId="33" borderId="38" xfId="0" applyNumberFormat="1" applyFont="1" applyFill="1" applyBorder="1" applyAlignment="1">
      <alignment horizontal="center" vertical="center"/>
    </xf>
    <xf numFmtId="196" fontId="44" fillId="33" borderId="37" xfId="0" applyNumberFormat="1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38" xfId="0" applyFont="1" applyFill="1" applyBorder="1" applyAlignment="1">
      <alignment horizontal="center" vertical="center" wrapText="1"/>
    </xf>
    <xf numFmtId="0" fontId="44" fillId="33" borderId="37" xfId="0" applyFont="1" applyFill="1" applyBorder="1" applyAlignment="1">
      <alignment horizontal="center" vertical="center" wrapText="1"/>
    </xf>
    <xf numFmtId="0" fontId="44" fillId="34" borderId="39" xfId="0" applyFont="1" applyFill="1" applyBorder="1" applyAlignment="1">
      <alignment horizontal="center" vertical="center"/>
    </xf>
    <xf numFmtId="0" fontId="44" fillId="34" borderId="4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right"/>
    </xf>
    <xf numFmtId="0" fontId="44" fillId="33" borderId="17" xfId="0" applyFont="1" applyFill="1" applyBorder="1" applyAlignment="1">
      <alignment horizontal="right" vertical="center"/>
    </xf>
    <xf numFmtId="0" fontId="44" fillId="33" borderId="18" xfId="0" applyFont="1" applyFill="1" applyBorder="1" applyAlignment="1">
      <alignment horizontal="right" vertical="center"/>
    </xf>
    <xf numFmtId="0" fontId="44" fillId="33" borderId="21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196" fontId="44" fillId="33" borderId="41" xfId="0" applyNumberFormat="1" applyFont="1" applyFill="1" applyBorder="1" applyAlignment="1">
      <alignment horizontal="center" vertical="center" wrapText="1"/>
    </xf>
    <xf numFmtId="196" fontId="44" fillId="33" borderId="41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fO2006_10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19050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71475"/>
          <a:ext cx="9239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6</xdr:row>
      <xdr:rowOff>0</xdr:rowOff>
    </xdr:to>
    <xdr:sp>
      <xdr:nvSpPr>
        <xdr:cNvPr id="2" name="直角三角形 6"/>
        <xdr:cNvSpPr>
          <a:spLocks/>
        </xdr:cNvSpPr>
      </xdr:nvSpPr>
      <xdr:spPr>
        <a:xfrm>
          <a:off x="0" y="352425"/>
          <a:ext cx="3867150" cy="847725"/>
        </a:xfrm>
        <a:prstGeom prst="rtTriangle">
          <a:avLst/>
        </a:prstGeom>
        <a:solidFill>
          <a:srgbClr val="FFFAC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4</xdr:row>
      <xdr:rowOff>142875</xdr:rowOff>
    </xdr:from>
    <xdr:to>
      <xdr:col>3</xdr:col>
      <xdr:colOff>180975</xdr:colOff>
      <xdr:row>5</xdr:row>
      <xdr:rowOff>95250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04775" y="895350"/>
          <a:ext cx="1533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防火対象物の区分</a:t>
          </a:r>
        </a:p>
      </xdr:txBody>
    </xdr:sp>
    <xdr:clientData/>
  </xdr:twoCellAnchor>
  <xdr:twoCellAnchor>
    <xdr:from>
      <xdr:col>0</xdr:col>
      <xdr:colOff>95250</xdr:colOff>
      <xdr:row>2</xdr:row>
      <xdr:rowOff>19050</xdr:rowOff>
    </xdr:from>
    <xdr:to>
      <xdr:col>4</xdr:col>
      <xdr:colOff>9525</xdr:colOff>
      <xdr:row>3</xdr:row>
      <xdr:rowOff>19050</xdr:rowOff>
    </xdr:to>
    <xdr:sp>
      <xdr:nvSpPr>
        <xdr:cNvPr id="4" name="直線コネクタ 8"/>
        <xdr:cNvSpPr>
          <a:spLocks/>
        </xdr:cNvSpPr>
      </xdr:nvSpPr>
      <xdr:spPr>
        <a:xfrm>
          <a:off x="95250" y="371475"/>
          <a:ext cx="37814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63"/>
  <sheetViews>
    <sheetView tabSelected="1" zoomScalePageLayoutView="0" workbookViewId="0" topLeftCell="A1">
      <selection activeCell="A1" sqref="A1:L1"/>
    </sheetView>
  </sheetViews>
  <sheetFormatPr defaultColWidth="8.875" defaultRowHeight="13.5"/>
  <cols>
    <col min="1" max="1" width="12.125" style="1" customWidth="1"/>
    <col min="2" max="3" width="3.50390625" style="1" customWidth="1"/>
    <col min="4" max="4" width="31.625" style="1" customWidth="1"/>
    <col min="5" max="7" width="10.375" style="37" customWidth="1"/>
    <col min="8" max="8" width="10.375" style="1" customWidth="1"/>
    <col min="9" max="11" width="10.375" style="37" customWidth="1"/>
    <col min="12" max="12" width="10.375" style="1" customWidth="1"/>
    <col min="13" max="13" width="2.125" style="1" customWidth="1"/>
    <col min="14" max="14" width="10.00390625" style="1" bestFit="1" customWidth="1"/>
    <col min="15" max="16384" width="8.875" style="1" customWidth="1"/>
  </cols>
  <sheetData>
    <row r="1" spans="1:12" ht="14.25" customHeight="1">
      <c r="A1" s="98" t="s">
        <v>63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3.5">
      <c r="A2" s="49"/>
      <c r="I2" s="39"/>
      <c r="J2" s="99" t="s">
        <v>62</v>
      </c>
      <c r="K2" s="99"/>
      <c r="L2" s="99"/>
    </row>
    <row r="3" spans="1:12" ht="18" customHeight="1">
      <c r="A3" s="17"/>
      <c r="B3" s="100" t="s">
        <v>24</v>
      </c>
      <c r="C3" s="100"/>
      <c r="D3" s="101"/>
      <c r="E3" s="102" t="s">
        <v>31</v>
      </c>
      <c r="F3" s="102"/>
      <c r="G3" s="102"/>
      <c r="H3" s="102"/>
      <c r="I3" s="102" t="s">
        <v>32</v>
      </c>
      <c r="J3" s="103"/>
      <c r="K3" s="103"/>
      <c r="L3" s="103"/>
    </row>
    <row r="4" spans="1:12" ht="13.5">
      <c r="A4" s="104"/>
      <c r="B4" s="18"/>
      <c r="C4" s="18"/>
      <c r="D4" s="19"/>
      <c r="E4" s="87" t="s">
        <v>56</v>
      </c>
      <c r="F4" s="90" t="s">
        <v>0</v>
      </c>
      <c r="G4" s="90" t="s">
        <v>1</v>
      </c>
      <c r="H4" s="93" t="s">
        <v>57</v>
      </c>
      <c r="I4" s="87" t="s">
        <v>56</v>
      </c>
      <c r="J4" s="90" t="s">
        <v>0</v>
      </c>
      <c r="K4" s="90" t="s">
        <v>1</v>
      </c>
      <c r="L4" s="93" t="s">
        <v>57</v>
      </c>
    </row>
    <row r="5" spans="1:12" ht="21.75" customHeight="1">
      <c r="A5" s="104"/>
      <c r="B5" s="18"/>
      <c r="C5" s="18"/>
      <c r="D5" s="20" t="s">
        <v>25</v>
      </c>
      <c r="E5" s="88"/>
      <c r="F5" s="91"/>
      <c r="G5" s="91"/>
      <c r="H5" s="94"/>
      <c r="I5" s="88"/>
      <c r="J5" s="91"/>
      <c r="K5" s="91"/>
      <c r="L5" s="94"/>
    </row>
    <row r="6" spans="1:20" ht="13.5" customHeight="1">
      <c r="A6" s="21" t="s">
        <v>26</v>
      </c>
      <c r="B6" s="22"/>
      <c r="C6" s="22"/>
      <c r="D6" s="23"/>
      <c r="E6" s="105"/>
      <c r="F6" s="106"/>
      <c r="G6" s="106"/>
      <c r="H6" s="95"/>
      <c r="I6" s="89"/>
      <c r="J6" s="92"/>
      <c r="K6" s="92"/>
      <c r="L6" s="95"/>
      <c r="N6" s="5"/>
      <c r="O6" s="5"/>
      <c r="P6" s="5"/>
      <c r="Q6" s="5"/>
      <c r="R6" s="5"/>
      <c r="S6" s="5"/>
      <c r="T6" s="2"/>
    </row>
    <row r="7" spans="1:21" ht="18" customHeight="1">
      <c r="A7" s="96" t="s">
        <v>6</v>
      </c>
      <c r="B7" s="77" t="s">
        <v>30</v>
      </c>
      <c r="C7" s="77"/>
      <c r="D7" s="25" t="s">
        <v>2</v>
      </c>
      <c r="E7" s="51">
        <v>813</v>
      </c>
      <c r="F7" s="51">
        <v>813</v>
      </c>
      <c r="G7" s="51">
        <v>0</v>
      </c>
      <c r="H7" s="41">
        <f>F7/E7*100</f>
        <v>100</v>
      </c>
      <c r="I7" s="51">
        <v>3755</v>
      </c>
      <c r="J7" s="51">
        <v>3752</v>
      </c>
      <c r="K7" s="51">
        <v>3</v>
      </c>
      <c r="L7" s="40">
        <f>J7/I7*100</f>
        <v>99.92010652463382</v>
      </c>
      <c r="M7" s="3"/>
      <c r="N7" s="5"/>
      <c r="O7" s="8"/>
      <c r="P7" s="9"/>
      <c r="Q7" s="9"/>
      <c r="R7" s="6"/>
      <c r="S7" s="8"/>
      <c r="T7" s="8"/>
      <c r="U7" s="8"/>
    </row>
    <row r="8" spans="1:21" ht="18" customHeight="1">
      <c r="A8" s="97"/>
      <c r="B8" s="71" t="s">
        <v>28</v>
      </c>
      <c r="C8" s="71"/>
      <c r="D8" s="29" t="s">
        <v>3</v>
      </c>
      <c r="E8" s="51">
        <v>534</v>
      </c>
      <c r="F8" s="51">
        <v>532</v>
      </c>
      <c r="G8" s="51">
        <v>2</v>
      </c>
      <c r="H8" s="41">
        <f aca="true" t="shared" si="0" ref="H8:H18">F8/E8*100</f>
        <v>99.625468164794</v>
      </c>
      <c r="I8" s="51">
        <v>31074</v>
      </c>
      <c r="J8" s="51">
        <v>31055</v>
      </c>
      <c r="K8" s="51">
        <v>19</v>
      </c>
      <c r="L8" s="40">
        <f aca="true" t="shared" si="1" ref="L8:L39">J8/I8*100</f>
        <v>99.93885563493596</v>
      </c>
      <c r="M8" s="3"/>
      <c r="N8" s="5"/>
      <c r="O8" s="8"/>
      <c r="P8" s="9"/>
      <c r="Q8" s="9"/>
      <c r="R8" s="6"/>
      <c r="S8" s="8"/>
      <c r="T8" s="8"/>
      <c r="U8" s="8"/>
    </row>
    <row r="9" spans="1:21" ht="18" customHeight="1">
      <c r="A9" s="86" t="s">
        <v>7</v>
      </c>
      <c r="B9" s="71" t="s">
        <v>30</v>
      </c>
      <c r="C9" s="71"/>
      <c r="D9" s="30" t="s">
        <v>4</v>
      </c>
      <c r="E9" s="51">
        <v>3</v>
      </c>
      <c r="F9" s="51">
        <v>3</v>
      </c>
      <c r="G9" s="51">
        <v>0</v>
      </c>
      <c r="H9" s="41">
        <f t="shared" si="0"/>
        <v>100</v>
      </c>
      <c r="I9" s="51">
        <v>416</v>
      </c>
      <c r="J9" s="51">
        <v>412</v>
      </c>
      <c r="K9" s="51">
        <v>4</v>
      </c>
      <c r="L9" s="40">
        <f t="shared" si="1"/>
        <v>99.03846153846155</v>
      </c>
      <c r="M9" s="3"/>
      <c r="N9" s="5"/>
      <c r="O9" s="8"/>
      <c r="P9" s="9"/>
      <c r="Q9" s="9"/>
      <c r="R9" s="6"/>
      <c r="S9" s="8"/>
      <c r="T9" s="8"/>
      <c r="U9" s="8"/>
    </row>
    <row r="10" spans="1:21" ht="18" customHeight="1">
      <c r="A10" s="86"/>
      <c r="B10" s="71" t="s">
        <v>28</v>
      </c>
      <c r="C10" s="71"/>
      <c r="D10" s="30" t="s">
        <v>5</v>
      </c>
      <c r="E10" s="51">
        <v>703</v>
      </c>
      <c r="F10" s="51">
        <v>697</v>
      </c>
      <c r="G10" s="51">
        <v>6</v>
      </c>
      <c r="H10" s="41">
        <f t="shared" si="0"/>
        <v>99.14651493598862</v>
      </c>
      <c r="I10" s="51">
        <v>8223</v>
      </c>
      <c r="J10" s="51">
        <v>8212</v>
      </c>
      <c r="K10" s="51">
        <v>11</v>
      </c>
      <c r="L10" s="40">
        <f t="shared" si="1"/>
        <v>99.866228870242</v>
      </c>
      <c r="M10" s="3"/>
      <c r="N10" s="5"/>
      <c r="O10" s="8"/>
      <c r="P10" s="9"/>
      <c r="Q10" s="9"/>
      <c r="R10" s="6"/>
      <c r="S10" s="8"/>
      <c r="T10" s="8"/>
      <c r="U10" s="8"/>
    </row>
    <row r="11" spans="1:21" ht="18" customHeight="1">
      <c r="A11" s="86"/>
      <c r="B11" s="71" t="s">
        <v>29</v>
      </c>
      <c r="C11" s="71"/>
      <c r="D11" s="31" t="s">
        <v>58</v>
      </c>
      <c r="E11" s="51">
        <v>0</v>
      </c>
      <c r="F11" s="51">
        <v>0</v>
      </c>
      <c r="G11" s="51">
        <v>0</v>
      </c>
      <c r="H11" s="44" t="s">
        <v>61</v>
      </c>
      <c r="I11" s="51">
        <v>187</v>
      </c>
      <c r="J11" s="51">
        <v>186</v>
      </c>
      <c r="K11" s="51">
        <v>1</v>
      </c>
      <c r="L11" s="40">
        <f t="shared" si="1"/>
        <v>99.46524064171123</v>
      </c>
      <c r="M11" s="3"/>
      <c r="N11" s="50"/>
      <c r="O11" s="10"/>
      <c r="P11" s="11"/>
      <c r="Q11" s="11"/>
      <c r="R11" s="6"/>
      <c r="S11" s="10"/>
      <c r="T11" s="10"/>
      <c r="U11" s="10"/>
    </row>
    <row r="12" spans="1:21" ht="18" customHeight="1">
      <c r="A12" s="86"/>
      <c r="B12" s="71" t="s">
        <v>33</v>
      </c>
      <c r="C12" s="71"/>
      <c r="D12" s="30" t="s">
        <v>34</v>
      </c>
      <c r="E12" s="51">
        <v>8</v>
      </c>
      <c r="F12" s="51">
        <v>8</v>
      </c>
      <c r="G12" s="51">
        <v>0</v>
      </c>
      <c r="H12" s="41">
        <f>F12/E12*100</f>
        <v>100</v>
      </c>
      <c r="I12" s="51">
        <v>2454</v>
      </c>
      <c r="J12" s="51">
        <v>2450</v>
      </c>
      <c r="K12" s="51">
        <v>4</v>
      </c>
      <c r="L12" s="40">
        <f t="shared" si="1"/>
        <v>99.83700081499592</v>
      </c>
      <c r="M12" s="3"/>
      <c r="N12" s="5"/>
      <c r="O12" s="12"/>
      <c r="P12" s="13"/>
      <c r="Q12" s="9"/>
      <c r="R12" s="6"/>
      <c r="S12" s="12"/>
      <c r="T12" s="12"/>
      <c r="U12" s="8"/>
    </row>
    <row r="13" spans="1:21" ht="18" customHeight="1">
      <c r="A13" s="86" t="s">
        <v>16</v>
      </c>
      <c r="B13" s="77" t="s">
        <v>30</v>
      </c>
      <c r="C13" s="77"/>
      <c r="D13" s="26" t="s">
        <v>8</v>
      </c>
      <c r="E13" s="51">
        <v>3</v>
      </c>
      <c r="F13" s="51">
        <v>3</v>
      </c>
      <c r="G13" s="51">
        <v>0</v>
      </c>
      <c r="H13" s="41">
        <f t="shared" si="0"/>
        <v>100</v>
      </c>
      <c r="I13" s="51">
        <v>1785</v>
      </c>
      <c r="J13" s="51">
        <v>1774</v>
      </c>
      <c r="K13" s="51">
        <v>11</v>
      </c>
      <c r="L13" s="40">
        <f t="shared" si="1"/>
        <v>99.38375350140056</v>
      </c>
      <c r="M13" s="3"/>
      <c r="N13" s="5"/>
      <c r="O13" s="12"/>
      <c r="P13" s="13"/>
      <c r="Q13" s="9"/>
      <c r="R13" s="6"/>
      <c r="S13" s="12"/>
      <c r="T13" s="12"/>
      <c r="U13" s="8"/>
    </row>
    <row r="14" spans="1:21" ht="18" customHeight="1">
      <c r="A14" s="86"/>
      <c r="B14" s="71" t="s">
        <v>28</v>
      </c>
      <c r="C14" s="71"/>
      <c r="D14" s="32" t="s">
        <v>9</v>
      </c>
      <c r="E14" s="51">
        <v>104</v>
      </c>
      <c r="F14" s="51">
        <v>104</v>
      </c>
      <c r="G14" s="51">
        <v>0</v>
      </c>
      <c r="H14" s="41">
        <f t="shared" si="0"/>
        <v>100</v>
      </c>
      <c r="I14" s="51">
        <v>34188</v>
      </c>
      <c r="J14" s="51">
        <v>33975</v>
      </c>
      <c r="K14" s="51">
        <v>213</v>
      </c>
      <c r="L14" s="40">
        <f t="shared" si="1"/>
        <v>99.37697437697437</v>
      </c>
      <c r="M14" s="3"/>
      <c r="N14" s="5"/>
      <c r="O14" s="12"/>
      <c r="P14" s="13"/>
      <c r="Q14" s="9"/>
      <c r="R14" s="6"/>
      <c r="S14" s="12"/>
      <c r="T14" s="12"/>
      <c r="U14" s="8"/>
    </row>
    <row r="15" spans="1:21" ht="18" customHeight="1">
      <c r="A15" s="48" t="s">
        <v>17</v>
      </c>
      <c r="B15" s="46"/>
      <c r="C15" s="46"/>
      <c r="D15" s="27" t="s">
        <v>10</v>
      </c>
      <c r="E15" s="51">
        <v>7449</v>
      </c>
      <c r="F15" s="51">
        <v>7420</v>
      </c>
      <c r="G15" s="51">
        <v>29</v>
      </c>
      <c r="H15" s="41">
        <f t="shared" si="0"/>
        <v>99.61068599812054</v>
      </c>
      <c r="I15" s="51">
        <v>84908</v>
      </c>
      <c r="J15" s="51">
        <v>84689</v>
      </c>
      <c r="K15" s="51">
        <v>219</v>
      </c>
      <c r="L15" s="40">
        <f t="shared" si="1"/>
        <v>99.74207377396712</v>
      </c>
      <c r="M15" s="3"/>
      <c r="N15" s="5"/>
      <c r="O15" s="12"/>
      <c r="P15" s="13"/>
      <c r="Q15" s="9"/>
      <c r="R15" s="6"/>
      <c r="S15" s="12"/>
      <c r="T15" s="12"/>
      <c r="U15" s="8"/>
    </row>
    <row r="16" spans="1:21" ht="18" customHeight="1">
      <c r="A16" s="48" t="s">
        <v>18</v>
      </c>
      <c r="B16" s="71" t="s">
        <v>30</v>
      </c>
      <c r="C16" s="71"/>
      <c r="D16" s="27" t="s">
        <v>11</v>
      </c>
      <c r="E16" s="51">
        <v>2398</v>
      </c>
      <c r="F16" s="51">
        <v>2392</v>
      </c>
      <c r="G16" s="51">
        <v>6</v>
      </c>
      <c r="H16" s="41">
        <f t="shared" si="0"/>
        <v>99.74979149291076</v>
      </c>
      <c r="I16" s="51">
        <v>77598</v>
      </c>
      <c r="J16" s="51">
        <v>76831</v>
      </c>
      <c r="K16" s="51">
        <v>657</v>
      </c>
      <c r="L16" s="40">
        <f t="shared" si="1"/>
        <v>99.01157246320781</v>
      </c>
      <c r="M16" s="3"/>
      <c r="N16" s="5"/>
      <c r="O16" s="12"/>
      <c r="P16" s="13"/>
      <c r="Q16" s="9"/>
      <c r="R16" s="6"/>
      <c r="S16" s="12"/>
      <c r="T16" s="12"/>
      <c r="U16" s="8"/>
    </row>
    <row r="17" spans="1:21" ht="27">
      <c r="A17" s="74" t="s">
        <v>19</v>
      </c>
      <c r="B17" s="77" t="s">
        <v>30</v>
      </c>
      <c r="C17" s="33" t="s">
        <v>45</v>
      </c>
      <c r="D17" s="34" t="s">
        <v>52</v>
      </c>
      <c r="E17" s="51">
        <v>4104</v>
      </c>
      <c r="F17" s="51">
        <v>3966</v>
      </c>
      <c r="G17" s="51">
        <v>9</v>
      </c>
      <c r="H17" s="41">
        <f>F17/E17*100</f>
        <v>96.6374269005848</v>
      </c>
      <c r="I17" s="51">
        <v>5866</v>
      </c>
      <c r="J17" s="51">
        <v>5860</v>
      </c>
      <c r="K17" s="51">
        <v>6</v>
      </c>
      <c r="L17" s="40">
        <f t="shared" si="1"/>
        <v>99.89771564950563</v>
      </c>
      <c r="M17" s="3"/>
      <c r="N17" s="5"/>
      <c r="O17" s="12"/>
      <c r="P17" s="13"/>
      <c r="Q17" s="9"/>
      <c r="R17" s="6"/>
      <c r="S17" s="12"/>
      <c r="T17" s="12"/>
      <c r="U17" s="8"/>
    </row>
    <row r="18" spans="1:21" ht="27">
      <c r="A18" s="75"/>
      <c r="B18" s="78"/>
      <c r="C18" s="33" t="s">
        <v>46</v>
      </c>
      <c r="D18" s="35" t="s">
        <v>53</v>
      </c>
      <c r="E18" s="51">
        <v>1613</v>
      </c>
      <c r="F18" s="51">
        <v>1388</v>
      </c>
      <c r="G18" s="51">
        <v>71</v>
      </c>
      <c r="H18" s="41">
        <f t="shared" si="0"/>
        <v>86.05083694978302</v>
      </c>
      <c r="I18" s="51">
        <v>2746</v>
      </c>
      <c r="J18" s="51">
        <v>2743</v>
      </c>
      <c r="K18" s="51">
        <v>3</v>
      </c>
      <c r="L18" s="40">
        <f t="shared" si="1"/>
        <v>99.89075018208304</v>
      </c>
      <c r="M18" s="3"/>
      <c r="N18" s="5"/>
      <c r="O18" s="12"/>
      <c r="P18" s="13"/>
      <c r="Q18" s="9"/>
      <c r="R18" s="6"/>
      <c r="S18" s="12"/>
      <c r="T18" s="12"/>
      <c r="U18" s="8"/>
    </row>
    <row r="19" spans="1:21" ht="40.5">
      <c r="A19" s="75"/>
      <c r="B19" s="78"/>
      <c r="C19" s="33" t="s">
        <v>47</v>
      </c>
      <c r="D19" s="34" t="s">
        <v>54</v>
      </c>
      <c r="E19" s="51">
        <v>3616</v>
      </c>
      <c r="F19" s="51">
        <v>3610</v>
      </c>
      <c r="G19" s="51">
        <v>1</v>
      </c>
      <c r="H19" s="41">
        <f>F19/E19*100</f>
        <v>99.83407079646017</v>
      </c>
      <c r="I19" s="51">
        <v>9197</v>
      </c>
      <c r="J19" s="51">
        <v>9194</v>
      </c>
      <c r="K19" s="51">
        <v>3</v>
      </c>
      <c r="L19" s="40">
        <f t="shared" si="1"/>
        <v>99.967380667609</v>
      </c>
      <c r="M19" s="3"/>
      <c r="N19" s="5"/>
      <c r="O19" s="12"/>
      <c r="P19" s="13"/>
      <c r="Q19" s="9"/>
      <c r="R19" s="6"/>
      <c r="S19" s="12"/>
      <c r="T19" s="12"/>
      <c r="U19" s="8"/>
    </row>
    <row r="20" spans="1:21" ht="18" customHeight="1">
      <c r="A20" s="75"/>
      <c r="B20" s="78"/>
      <c r="C20" s="33" t="s">
        <v>48</v>
      </c>
      <c r="D20" s="35" t="s">
        <v>55</v>
      </c>
      <c r="E20" s="51">
        <v>215</v>
      </c>
      <c r="F20" s="51">
        <v>210</v>
      </c>
      <c r="G20" s="51">
        <v>0</v>
      </c>
      <c r="H20" s="41">
        <f>F20/E20*100</f>
        <v>97.67441860465115</v>
      </c>
      <c r="I20" s="51">
        <v>21713</v>
      </c>
      <c r="J20" s="51">
        <v>21687</v>
      </c>
      <c r="K20" s="51">
        <v>25</v>
      </c>
      <c r="L20" s="40">
        <f t="shared" si="1"/>
        <v>99.88025606779348</v>
      </c>
      <c r="M20" s="3"/>
      <c r="N20" s="5"/>
      <c r="O20" s="12"/>
      <c r="P20" s="13"/>
      <c r="Q20" s="9"/>
      <c r="R20" s="6"/>
      <c r="S20" s="12"/>
      <c r="T20" s="12"/>
      <c r="U20" s="8"/>
    </row>
    <row r="21" spans="1:21" ht="18" customHeight="1">
      <c r="A21" s="75"/>
      <c r="B21" s="78"/>
      <c r="C21" s="79" t="s">
        <v>50</v>
      </c>
      <c r="D21" s="80"/>
      <c r="E21" s="52">
        <f>SUM(E17:E20)</f>
        <v>9548</v>
      </c>
      <c r="F21" s="53">
        <f>SUM(F17:F20)</f>
        <v>9174</v>
      </c>
      <c r="G21" s="53">
        <f>SUM(G17:G20)</f>
        <v>81</v>
      </c>
      <c r="H21" s="42">
        <f>F21/E21*100</f>
        <v>96.08294930875576</v>
      </c>
      <c r="I21" s="61">
        <f>SUM(I17:I20)</f>
        <v>39522</v>
      </c>
      <c r="J21" s="52">
        <f>SUM(J17:J20)</f>
        <v>39484</v>
      </c>
      <c r="K21" s="62">
        <f>SUM(K17:K20)</f>
        <v>37</v>
      </c>
      <c r="L21" s="40">
        <f>J21/I21*100</f>
        <v>99.90385101968525</v>
      </c>
      <c r="M21" s="3"/>
      <c r="N21" s="5"/>
      <c r="O21" s="12"/>
      <c r="P21" s="13"/>
      <c r="Q21" s="9"/>
      <c r="R21" s="6"/>
      <c r="S21" s="12"/>
      <c r="T21" s="12"/>
      <c r="U21" s="8"/>
    </row>
    <row r="22" spans="1:21" ht="18" customHeight="1">
      <c r="A22" s="75"/>
      <c r="B22" s="77" t="s">
        <v>28</v>
      </c>
      <c r="C22" s="36" t="s">
        <v>45</v>
      </c>
      <c r="D22" s="28" t="s">
        <v>36</v>
      </c>
      <c r="E22" s="51">
        <v>42778</v>
      </c>
      <c r="F22" s="51">
        <v>42728</v>
      </c>
      <c r="G22" s="51">
        <v>36</v>
      </c>
      <c r="H22" s="42">
        <f aca="true" t="shared" si="2" ref="H22:H38">F22/E22*100</f>
        <v>99.88311749029876</v>
      </c>
      <c r="I22" s="51">
        <v>45000</v>
      </c>
      <c r="J22" s="51">
        <v>44982</v>
      </c>
      <c r="K22" s="51">
        <v>18</v>
      </c>
      <c r="L22" s="40">
        <f>J22/I22*100</f>
        <v>99.96000000000001</v>
      </c>
      <c r="M22" s="3"/>
      <c r="N22" s="5"/>
      <c r="O22" s="10"/>
      <c r="P22" s="11"/>
      <c r="Q22" s="14"/>
      <c r="R22" s="6"/>
      <c r="S22" s="10"/>
      <c r="T22" s="10"/>
      <c r="U22" s="15"/>
    </row>
    <row r="23" spans="1:21" ht="18" customHeight="1">
      <c r="A23" s="75"/>
      <c r="B23" s="78"/>
      <c r="C23" s="36" t="s">
        <v>46</v>
      </c>
      <c r="D23" s="28" t="s">
        <v>37</v>
      </c>
      <c r="E23" s="51">
        <v>304</v>
      </c>
      <c r="F23" s="51">
        <v>303</v>
      </c>
      <c r="G23" s="51">
        <v>0</v>
      </c>
      <c r="H23" s="42">
        <f t="shared" si="2"/>
        <v>99.67105263157895</v>
      </c>
      <c r="I23" s="51">
        <v>212</v>
      </c>
      <c r="J23" s="51">
        <v>212</v>
      </c>
      <c r="K23" s="51">
        <v>0</v>
      </c>
      <c r="L23" s="40">
        <f t="shared" si="1"/>
        <v>100</v>
      </c>
      <c r="M23" s="3"/>
      <c r="N23" s="5"/>
      <c r="O23" s="10"/>
      <c r="P23" s="11"/>
      <c r="Q23" s="14"/>
      <c r="R23" s="6"/>
      <c r="S23" s="10"/>
      <c r="T23" s="10"/>
      <c r="U23" s="15"/>
    </row>
    <row r="24" spans="1:21" ht="18" customHeight="1">
      <c r="A24" s="75"/>
      <c r="B24" s="78"/>
      <c r="C24" s="36" t="s">
        <v>47</v>
      </c>
      <c r="D24" s="28" t="s">
        <v>38</v>
      </c>
      <c r="E24" s="51">
        <v>117</v>
      </c>
      <c r="F24" s="51">
        <v>117</v>
      </c>
      <c r="G24" s="51">
        <v>0</v>
      </c>
      <c r="H24" s="42">
        <f t="shared" si="2"/>
        <v>100</v>
      </c>
      <c r="I24" s="51">
        <v>158</v>
      </c>
      <c r="J24" s="51">
        <v>156</v>
      </c>
      <c r="K24" s="51">
        <v>2</v>
      </c>
      <c r="L24" s="40">
        <f t="shared" si="1"/>
        <v>98.73417721518987</v>
      </c>
      <c r="M24" s="3"/>
      <c r="N24" s="5"/>
      <c r="O24" s="10"/>
      <c r="P24" s="11"/>
      <c r="Q24" s="14"/>
      <c r="R24" s="6"/>
      <c r="S24" s="10"/>
      <c r="T24" s="10"/>
      <c r="U24" s="15"/>
    </row>
    <row r="25" spans="1:21" ht="18" customHeight="1">
      <c r="A25" s="75"/>
      <c r="B25" s="78"/>
      <c r="C25" s="36" t="s">
        <v>48</v>
      </c>
      <c r="D25" s="28" t="s">
        <v>39</v>
      </c>
      <c r="E25" s="51">
        <v>451</v>
      </c>
      <c r="F25" s="51">
        <v>451</v>
      </c>
      <c r="G25" s="51">
        <v>0</v>
      </c>
      <c r="H25" s="42">
        <f t="shared" si="2"/>
        <v>100</v>
      </c>
      <c r="I25" s="51">
        <v>550</v>
      </c>
      <c r="J25" s="51">
        <v>550</v>
      </c>
      <c r="K25" s="51">
        <v>0</v>
      </c>
      <c r="L25" s="40">
        <f t="shared" si="1"/>
        <v>100</v>
      </c>
      <c r="M25" s="3"/>
      <c r="N25" s="5"/>
      <c r="O25" s="10"/>
      <c r="P25" s="11"/>
      <c r="Q25" s="14"/>
      <c r="R25" s="6"/>
      <c r="S25" s="10"/>
      <c r="T25" s="10"/>
      <c r="U25" s="15"/>
    </row>
    <row r="26" spans="1:21" ht="18" customHeight="1">
      <c r="A26" s="75"/>
      <c r="B26" s="78"/>
      <c r="C26" s="36" t="s">
        <v>49</v>
      </c>
      <c r="D26" s="28" t="s">
        <v>40</v>
      </c>
      <c r="E26" s="51">
        <v>7051</v>
      </c>
      <c r="F26" s="51">
        <v>7034</v>
      </c>
      <c r="G26" s="51">
        <v>9</v>
      </c>
      <c r="H26" s="42">
        <f t="shared" si="2"/>
        <v>99.75889944688696</v>
      </c>
      <c r="I26" s="51">
        <v>7989</v>
      </c>
      <c r="J26" s="51">
        <v>7982</v>
      </c>
      <c r="K26" s="51">
        <v>7</v>
      </c>
      <c r="L26" s="40">
        <f t="shared" si="1"/>
        <v>99.91237952184252</v>
      </c>
      <c r="M26" s="3"/>
      <c r="N26" s="5"/>
      <c r="O26" s="10"/>
      <c r="P26" s="11"/>
      <c r="Q26" s="14"/>
      <c r="R26" s="6"/>
      <c r="S26" s="10"/>
      <c r="T26" s="10"/>
      <c r="U26" s="15"/>
    </row>
    <row r="27" spans="1:21" ht="18" customHeight="1">
      <c r="A27" s="75"/>
      <c r="B27" s="81"/>
      <c r="C27" s="82" t="s">
        <v>50</v>
      </c>
      <c r="D27" s="83"/>
      <c r="E27" s="54">
        <f>SUM(E22:E26)</f>
        <v>50701</v>
      </c>
      <c r="F27" s="55">
        <f>SUM(F22:F26)</f>
        <v>50633</v>
      </c>
      <c r="G27" s="55">
        <f>SUM(G22:G26)</f>
        <v>45</v>
      </c>
      <c r="H27" s="42">
        <f>F27/E27*100</f>
        <v>99.8658803573894</v>
      </c>
      <c r="I27" s="63">
        <f>SUM(I22:I26)</f>
        <v>53909</v>
      </c>
      <c r="J27" s="54">
        <f>SUM(J22:J26)</f>
        <v>53882</v>
      </c>
      <c r="K27" s="64">
        <f>SUM(K22:K26)</f>
        <v>27</v>
      </c>
      <c r="L27" s="40">
        <f>J27/I27*100</f>
        <v>99.9499155985086</v>
      </c>
      <c r="M27" s="3"/>
      <c r="N27" s="5"/>
      <c r="O27" s="10"/>
      <c r="P27" s="10"/>
      <c r="Q27" s="10"/>
      <c r="R27" s="6"/>
      <c r="S27" s="10"/>
      <c r="T27" s="10"/>
      <c r="U27" s="10"/>
    </row>
    <row r="28" spans="1:21" ht="18" customHeight="1">
      <c r="A28" s="75"/>
      <c r="B28" s="78" t="s">
        <v>29</v>
      </c>
      <c r="C28" s="36" t="s">
        <v>45</v>
      </c>
      <c r="D28" s="28" t="s">
        <v>41</v>
      </c>
      <c r="E28" s="51">
        <v>1312</v>
      </c>
      <c r="F28" s="51">
        <v>1308</v>
      </c>
      <c r="G28" s="51">
        <v>4</v>
      </c>
      <c r="H28" s="42">
        <f t="shared" si="2"/>
        <v>99.6951219512195</v>
      </c>
      <c r="I28" s="51">
        <v>15231</v>
      </c>
      <c r="J28" s="51">
        <v>15213</v>
      </c>
      <c r="K28" s="51">
        <v>14</v>
      </c>
      <c r="L28" s="40">
        <f t="shared" si="1"/>
        <v>99.88181997242465</v>
      </c>
      <c r="M28" s="3"/>
      <c r="N28" s="5"/>
      <c r="O28" s="10"/>
      <c r="P28" s="11"/>
      <c r="Q28" s="14"/>
      <c r="R28" s="6"/>
      <c r="S28" s="10"/>
      <c r="T28" s="10"/>
      <c r="U28" s="15"/>
    </row>
    <row r="29" spans="1:21" ht="18" customHeight="1">
      <c r="A29" s="75"/>
      <c r="B29" s="78"/>
      <c r="C29" s="36" t="s">
        <v>46</v>
      </c>
      <c r="D29" s="28" t="s">
        <v>42</v>
      </c>
      <c r="E29" s="51">
        <v>60</v>
      </c>
      <c r="F29" s="51">
        <v>29</v>
      </c>
      <c r="G29" s="51">
        <v>31</v>
      </c>
      <c r="H29" s="42">
        <f t="shared" si="2"/>
        <v>48.333333333333336</v>
      </c>
      <c r="I29" s="51">
        <v>176</v>
      </c>
      <c r="J29" s="51">
        <v>176</v>
      </c>
      <c r="K29" s="51">
        <v>0</v>
      </c>
      <c r="L29" s="40">
        <f t="shared" si="1"/>
        <v>100</v>
      </c>
      <c r="M29" s="3"/>
      <c r="N29" s="5"/>
      <c r="O29" s="10"/>
      <c r="P29" s="11"/>
      <c r="Q29" s="14"/>
      <c r="R29" s="6"/>
      <c r="S29" s="10"/>
      <c r="T29" s="10"/>
      <c r="U29" s="15"/>
    </row>
    <row r="30" spans="1:21" ht="18" customHeight="1">
      <c r="A30" s="75"/>
      <c r="B30" s="78"/>
      <c r="C30" s="36" t="s">
        <v>47</v>
      </c>
      <c r="D30" s="28" t="s">
        <v>43</v>
      </c>
      <c r="E30" s="51">
        <v>83</v>
      </c>
      <c r="F30" s="51">
        <v>83</v>
      </c>
      <c r="G30" s="51">
        <v>0</v>
      </c>
      <c r="H30" s="42">
        <f t="shared" si="2"/>
        <v>100</v>
      </c>
      <c r="I30" s="51">
        <v>31710</v>
      </c>
      <c r="J30" s="51">
        <v>31700</v>
      </c>
      <c r="K30" s="51">
        <v>9</v>
      </c>
      <c r="L30" s="40">
        <f t="shared" si="1"/>
        <v>99.96846420687481</v>
      </c>
      <c r="M30" s="3"/>
      <c r="N30" s="5"/>
      <c r="O30" s="10"/>
      <c r="P30" s="11"/>
      <c r="Q30" s="14"/>
      <c r="R30" s="6"/>
      <c r="S30" s="10"/>
      <c r="T30" s="10"/>
      <c r="U30" s="15"/>
    </row>
    <row r="31" spans="1:21" ht="18" customHeight="1">
      <c r="A31" s="75"/>
      <c r="B31" s="78"/>
      <c r="C31" s="36" t="s">
        <v>48</v>
      </c>
      <c r="D31" s="28" t="s">
        <v>51</v>
      </c>
      <c r="E31" s="51">
        <v>38</v>
      </c>
      <c r="F31" s="51">
        <v>38</v>
      </c>
      <c r="G31" s="51">
        <v>0</v>
      </c>
      <c r="H31" s="42">
        <f t="shared" si="2"/>
        <v>100</v>
      </c>
      <c r="I31" s="51">
        <v>1584</v>
      </c>
      <c r="J31" s="51">
        <v>1581</v>
      </c>
      <c r="K31" s="51">
        <v>2</v>
      </c>
      <c r="L31" s="40">
        <f t="shared" si="1"/>
        <v>99.81060606060606</v>
      </c>
      <c r="M31" s="3"/>
      <c r="N31" s="5"/>
      <c r="O31" s="10"/>
      <c r="P31" s="11"/>
      <c r="Q31" s="14"/>
      <c r="R31" s="6"/>
      <c r="S31" s="10"/>
      <c r="T31" s="10"/>
      <c r="U31" s="15"/>
    </row>
    <row r="32" spans="1:21" ht="18" customHeight="1">
      <c r="A32" s="75"/>
      <c r="B32" s="78"/>
      <c r="C32" s="36" t="s">
        <v>49</v>
      </c>
      <c r="D32" s="28" t="s">
        <v>44</v>
      </c>
      <c r="E32" s="51">
        <v>655</v>
      </c>
      <c r="F32" s="51">
        <v>647</v>
      </c>
      <c r="G32" s="51">
        <v>8</v>
      </c>
      <c r="H32" s="42">
        <f t="shared" si="2"/>
        <v>98.77862595419847</v>
      </c>
      <c r="I32" s="51">
        <v>19306</v>
      </c>
      <c r="J32" s="51">
        <v>19275</v>
      </c>
      <c r="K32" s="51">
        <v>31</v>
      </c>
      <c r="L32" s="40">
        <f t="shared" si="1"/>
        <v>99.83942815704962</v>
      </c>
      <c r="M32" s="3"/>
      <c r="N32" s="5"/>
      <c r="O32" s="10"/>
      <c r="P32" s="11"/>
      <c r="Q32" s="14"/>
      <c r="R32" s="6"/>
      <c r="S32" s="10"/>
      <c r="T32" s="10"/>
      <c r="U32" s="15"/>
    </row>
    <row r="33" spans="1:21" ht="18" customHeight="1">
      <c r="A33" s="75"/>
      <c r="B33" s="78"/>
      <c r="C33" s="84" t="s">
        <v>50</v>
      </c>
      <c r="D33" s="85"/>
      <c r="E33" s="52">
        <f>SUM(E28:E32)</f>
        <v>2148</v>
      </c>
      <c r="F33" s="53">
        <f>SUM(F28:F32)</f>
        <v>2105</v>
      </c>
      <c r="G33" s="53">
        <f>SUM(G28:G32)</f>
        <v>43</v>
      </c>
      <c r="H33" s="42">
        <f>F33/E33*100</f>
        <v>97.99813780260708</v>
      </c>
      <c r="I33" s="61">
        <f>SUM(I28:I32)</f>
        <v>68007</v>
      </c>
      <c r="J33" s="52">
        <f>SUM(J28:J32)</f>
        <v>67945</v>
      </c>
      <c r="K33" s="62">
        <f>SUM(K28:K32)</f>
        <v>56</v>
      </c>
      <c r="L33" s="40">
        <f>J33/I33*100</f>
        <v>99.90883291425882</v>
      </c>
      <c r="M33" s="3"/>
      <c r="N33" s="5"/>
      <c r="O33" s="10"/>
      <c r="P33" s="10"/>
      <c r="Q33" s="10"/>
      <c r="R33" s="6"/>
      <c r="S33" s="10"/>
      <c r="T33" s="10"/>
      <c r="U33" s="10"/>
    </row>
    <row r="34" spans="1:21" ht="18" customHeight="1">
      <c r="A34" s="76"/>
      <c r="B34" s="71" t="s">
        <v>35</v>
      </c>
      <c r="C34" s="71"/>
      <c r="D34" s="27" t="s">
        <v>12</v>
      </c>
      <c r="E34" s="51">
        <v>216</v>
      </c>
      <c r="F34" s="56">
        <v>216</v>
      </c>
      <c r="G34" s="57">
        <v>0</v>
      </c>
      <c r="H34" s="42">
        <f t="shared" si="2"/>
        <v>100</v>
      </c>
      <c r="I34" s="65">
        <v>13926</v>
      </c>
      <c r="J34" s="51">
        <v>13922</v>
      </c>
      <c r="K34" s="66">
        <v>4</v>
      </c>
      <c r="L34" s="40">
        <f t="shared" si="1"/>
        <v>99.97127674852794</v>
      </c>
      <c r="M34" s="3"/>
      <c r="N34" s="5"/>
      <c r="O34" s="12"/>
      <c r="P34" s="13"/>
      <c r="Q34" s="9"/>
      <c r="R34" s="6"/>
      <c r="S34" s="12"/>
      <c r="T34" s="12"/>
      <c r="U34" s="8"/>
    </row>
    <row r="35" spans="1:21" ht="18" customHeight="1">
      <c r="A35" s="48" t="s">
        <v>20</v>
      </c>
      <c r="B35" s="71" t="s">
        <v>30</v>
      </c>
      <c r="C35" s="71"/>
      <c r="D35" s="27" t="s">
        <v>13</v>
      </c>
      <c r="E35" s="51">
        <v>19</v>
      </c>
      <c r="F35" s="56">
        <v>19</v>
      </c>
      <c r="G35" s="57">
        <v>0</v>
      </c>
      <c r="H35" s="42">
        <f t="shared" si="2"/>
        <v>100</v>
      </c>
      <c r="I35" s="65">
        <v>1329</v>
      </c>
      <c r="J35" s="51">
        <v>1328</v>
      </c>
      <c r="K35" s="66">
        <v>1</v>
      </c>
      <c r="L35" s="40">
        <f t="shared" si="1"/>
        <v>99.9247554552295</v>
      </c>
      <c r="M35" s="3"/>
      <c r="N35" s="5"/>
      <c r="O35" s="12"/>
      <c r="P35" s="13"/>
      <c r="Q35" s="9"/>
      <c r="R35" s="6"/>
      <c r="S35" s="12"/>
      <c r="T35" s="12"/>
      <c r="U35" s="8"/>
    </row>
    <row r="36" spans="1:21" ht="18" customHeight="1">
      <c r="A36" s="47" t="s">
        <v>21</v>
      </c>
      <c r="B36" s="71" t="s">
        <v>30</v>
      </c>
      <c r="C36" s="71"/>
      <c r="D36" s="28" t="s">
        <v>59</v>
      </c>
      <c r="E36" s="51">
        <v>20860</v>
      </c>
      <c r="F36" s="58">
        <v>20820</v>
      </c>
      <c r="G36" s="59">
        <v>40</v>
      </c>
      <c r="H36" s="42">
        <f t="shared" si="2"/>
        <v>99.80824544582933</v>
      </c>
      <c r="I36" s="67">
        <v>211154</v>
      </c>
      <c r="J36" s="51">
        <v>209580</v>
      </c>
      <c r="K36" s="66">
        <v>1574</v>
      </c>
      <c r="L36" s="40">
        <f t="shared" si="1"/>
        <v>99.25457249211476</v>
      </c>
      <c r="M36" s="3"/>
      <c r="N36" s="5"/>
      <c r="O36" s="10"/>
      <c r="P36" s="11"/>
      <c r="Q36" s="11"/>
      <c r="R36" s="6"/>
      <c r="S36" s="10"/>
      <c r="T36" s="10"/>
      <c r="U36" s="10"/>
    </row>
    <row r="37" spans="1:21" ht="18" customHeight="1">
      <c r="A37" s="48" t="s">
        <v>22</v>
      </c>
      <c r="B37" s="24"/>
      <c r="C37" s="24"/>
      <c r="D37" s="27" t="s">
        <v>14</v>
      </c>
      <c r="E37" s="51">
        <v>58</v>
      </c>
      <c r="F37" s="56">
        <v>58</v>
      </c>
      <c r="G37" s="57">
        <v>0</v>
      </c>
      <c r="H37" s="42">
        <f t="shared" si="2"/>
        <v>100</v>
      </c>
      <c r="I37" s="65">
        <v>60</v>
      </c>
      <c r="J37" s="51">
        <v>60</v>
      </c>
      <c r="K37" s="68">
        <v>0</v>
      </c>
      <c r="L37" s="40">
        <f t="shared" si="1"/>
        <v>100</v>
      </c>
      <c r="M37" s="3"/>
      <c r="N37" s="5"/>
      <c r="O37" s="12"/>
      <c r="P37" s="13"/>
      <c r="Q37" s="9"/>
      <c r="R37" s="6"/>
      <c r="S37" s="12"/>
      <c r="T37" s="12"/>
      <c r="U37" s="8"/>
    </row>
    <row r="38" spans="1:21" ht="18" customHeight="1">
      <c r="A38" s="48" t="s">
        <v>23</v>
      </c>
      <c r="B38" s="24"/>
      <c r="C38" s="24"/>
      <c r="D38" s="27" t="s">
        <v>15</v>
      </c>
      <c r="E38" s="51">
        <v>5</v>
      </c>
      <c r="F38" s="56">
        <v>5</v>
      </c>
      <c r="G38" s="57">
        <v>0</v>
      </c>
      <c r="H38" s="42">
        <f t="shared" si="2"/>
        <v>100</v>
      </c>
      <c r="I38" s="65">
        <v>6</v>
      </c>
      <c r="J38" s="51">
        <v>6</v>
      </c>
      <c r="K38" s="69">
        <v>0</v>
      </c>
      <c r="L38" s="40">
        <f t="shared" si="1"/>
        <v>100</v>
      </c>
      <c r="M38" s="3"/>
      <c r="N38" s="5"/>
      <c r="O38" s="12"/>
      <c r="P38" s="13"/>
      <c r="Q38" s="9"/>
      <c r="R38" s="6"/>
      <c r="S38" s="12"/>
      <c r="T38" s="12"/>
      <c r="U38" s="8"/>
    </row>
    <row r="39" spans="1:21" ht="18" customHeight="1">
      <c r="A39" s="72" t="s">
        <v>27</v>
      </c>
      <c r="B39" s="72"/>
      <c r="C39" s="72"/>
      <c r="D39" s="72"/>
      <c r="E39" s="60">
        <f>SUM(E34:E38,E28:E32,E22:E26,E7:E20)</f>
        <v>95570</v>
      </c>
      <c r="F39" s="60">
        <f>SUM(F34:F38,F28:F32,F22:F26,F7:F20)</f>
        <v>95002</v>
      </c>
      <c r="G39" s="60">
        <f>SUM(G34:G38,G28:G32,G22:G26,G7:G20)</f>
        <v>252</v>
      </c>
      <c r="H39" s="43">
        <f>F39/E39*100</f>
        <v>99.40567123574343</v>
      </c>
      <c r="I39" s="70">
        <f>SUM(I7,I8,I9,I10,I11,I12,I13,I14,I15,I16,I21,I27,I33,I34,I35,I36,I37,I38)</f>
        <v>632501</v>
      </c>
      <c r="J39" s="70">
        <f>SUM(J7,J8,J9,J10,J11,J12,J13,J14,J15,J16,J21,J27,J33,J34,J35,J36,J37,J38)</f>
        <v>629543</v>
      </c>
      <c r="K39" s="70">
        <f>SUM(K7,K8,K9,K10,K11,K12,K13,K14,K15,K16,K21,K27,K33,K34,K35,K36,K37,K38)</f>
        <v>2841</v>
      </c>
      <c r="L39" s="45">
        <f t="shared" si="1"/>
        <v>99.53233275520513</v>
      </c>
      <c r="M39" s="3"/>
      <c r="N39" s="5"/>
      <c r="O39" s="16"/>
      <c r="P39" s="16"/>
      <c r="Q39" s="16"/>
      <c r="R39" s="6"/>
      <c r="S39" s="16"/>
      <c r="T39" s="16"/>
      <c r="U39" s="16"/>
    </row>
    <row r="40" spans="1:20" ht="53.25" customHeight="1">
      <c r="A40" s="73" t="s">
        <v>60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N40" s="5"/>
      <c r="O40" s="6"/>
      <c r="P40" s="2"/>
      <c r="Q40" s="6"/>
      <c r="R40" s="6"/>
      <c r="S40" s="6"/>
      <c r="T40" s="4"/>
    </row>
    <row r="41" spans="14:20" ht="13.5">
      <c r="N41" s="5"/>
      <c r="O41" s="6"/>
      <c r="P41" s="2"/>
      <c r="Q41" s="6"/>
      <c r="R41" s="6"/>
      <c r="S41" s="6"/>
      <c r="T41" s="4"/>
    </row>
    <row r="42" spans="14:20" ht="13.5">
      <c r="N42" s="5"/>
      <c r="O42" s="6"/>
      <c r="P42" s="2"/>
      <c r="Q42" s="6"/>
      <c r="R42" s="6"/>
      <c r="S42" s="6"/>
      <c r="T42" s="4"/>
    </row>
    <row r="43" spans="1:20" ht="13.5">
      <c r="A43" s="7"/>
      <c r="B43" s="7"/>
      <c r="C43" s="7"/>
      <c r="D43" s="7"/>
      <c r="E43" s="38"/>
      <c r="N43" s="5"/>
      <c r="O43" s="6"/>
      <c r="P43" s="2"/>
      <c r="Q43" s="6"/>
      <c r="R43" s="6"/>
      <c r="S43" s="6"/>
      <c r="T43" s="4"/>
    </row>
    <row r="44" spans="14:20" ht="13.5">
      <c r="N44" s="5"/>
      <c r="O44" s="6"/>
      <c r="P44" s="2"/>
      <c r="Q44" s="6"/>
      <c r="R44" s="6"/>
      <c r="S44" s="6"/>
      <c r="T44" s="4"/>
    </row>
    <row r="45" spans="14:20" ht="13.5">
      <c r="N45" s="5"/>
      <c r="O45" s="6"/>
      <c r="P45" s="2"/>
      <c r="Q45" s="6"/>
      <c r="R45" s="6"/>
      <c r="S45" s="6"/>
      <c r="T45" s="4"/>
    </row>
    <row r="46" spans="14:20" ht="13.5">
      <c r="N46" s="5"/>
      <c r="O46" s="6"/>
      <c r="P46" s="2"/>
      <c r="Q46" s="6"/>
      <c r="R46" s="6"/>
      <c r="S46" s="6"/>
      <c r="T46" s="4"/>
    </row>
    <row r="47" spans="14:20" ht="13.5">
      <c r="N47" s="5"/>
      <c r="O47" s="6"/>
      <c r="P47" s="2"/>
      <c r="Q47" s="6"/>
      <c r="R47" s="6"/>
      <c r="S47" s="6"/>
      <c r="T47" s="4"/>
    </row>
    <row r="48" spans="14:20" ht="13.5">
      <c r="N48" s="5"/>
      <c r="O48" s="6"/>
      <c r="P48" s="2"/>
      <c r="Q48" s="6"/>
      <c r="R48" s="6"/>
      <c r="S48" s="6"/>
      <c r="T48" s="4"/>
    </row>
    <row r="49" spans="14:20" ht="13.5">
      <c r="N49" s="5"/>
      <c r="O49" s="6"/>
      <c r="P49" s="2"/>
      <c r="Q49" s="6"/>
      <c r="R49" s="6"/>
      <c r="S49" s="6"/>
      <c r="T49" s="4"/>
    </row>
    <row r="50" spans="14:20" ht="13.5">
      <c r="N50" s="5"/>
      <c r="O50" s="6"/>
      <c r="P50" s="2"/>
      <c r="Q50" s="6"/>
      <c r="R50" s="6"/>
      <c r="S50" s="6"/>
      <c r="T50" s="4"/>
    </row>
    <row r="51" spans="14:20" ht="13.5">
      <c r="N51" s="5"/>
      <c r="O51" s="6"/>
      <c r="P51" s="2"/>
      <c r="Q51" s="6"/>
      <c r="R51" s="6"/>
      <c r="S51" s="6"/>
      <c r="T51" s="4"/>
    </row>
    <row r="52" spans="14:20" ht="13.5">
      <c r="N52" s="5"/>
      <c r="O52" s="6"/>
      <c r="P52" s="2"/>
      <c r="Q52" s="6"/>
      <c r="R52" s="6"/>
      <c r="S52" s="6"/>
      <c r="T52" s="4"/>
    </row>
    <row r="53" spans="14:20" ht="13.5">
      <c r="N53" s="5"/>
      <c r="O53" s="6"/>
      <c r="P53" s="2"/>
      <c r="Q53" s="6"/>
      <c r="R53" s="6"/>
      <c r="S53" s="6"/>
      <c r="T53" s="4"/>
    </row>
    <row r="54" spans="14:20" ht="13.5">
      <c r="N54" s="2"/>
      <c r="O54" s="2"/>
      <c r="P54" s="2"/>
      <c r="Q54" s="2"/>
      <c r="R54" s="2"/>
      <c r="S54" s="2"/>
      <c r="T54" s="2"/>
    </row>
    <row r="55" spans="14:20" ht="13.5">
      <c r="N55" s="2"/>
      <c r="O55" s="2"/>
      <c r="P55" s="2"/>
      <c r="Q55" s="2"/>
      <c r="R55" s="2"/>
      <c r="S55" s="2"/>
      <c r="T55" s="2"/>
    </row>
    <row r="56" spans="14:20" ht="13.5">
      <c r="N56" s="2"/>
      <c r="O56" s="2"/>
      <c r="P56" s="2"/>
      <c r="Q56" s="2"/>
      <c r="R56" s="2"/>
      <c r="S56" s="2"/>
      <c r="T56" s="2"/>
    </row>
    <row r="57" spans="14:20" ht="13.5">
      <c r="N57" s="2"/>
      <c r="O57" s="2"/>
      <c r="P57" s="2"/>
      <c r="Q57" s="2"/>
      <c r="R57" s="2"/>
      <c r="S57" s="2"/>
      <c r="T57" s="2"/>
    </row>
    <row r="58" spans="14:20" ht="13.5">
      <c r="N58" s="2"/>
      <c r="O58" s="2"/>
      <c r="P58" s="2"/>
      <c r="Q58" s="2"/>
      <c r="R58" s="2"/>
      <c r="S58" s="2"/>
      <c r="T58" s="2"/>
    </row>
    <row r="59" spans="14:20" ht="13.5">
      <c r="N59" s="2"/>
      <c r="O59" s="2"/>
      <c r="P59" s="2"/>
      <c r="Q59" s="2"/>
      <c r="R59" s="2"/>
      <c r="S59" s="2"/>
      <c r="T59" s="2"/>
    </row>
    <row r="60" spans="14:20" ht="13.5">
      <c r="N60" s="2"/>
      <c r="O60" s="2"/>
      <c r="P60" s="2"/>
      <c r="Q60" s="2"/>
      <c r="R60" s="2"/>
      <c r="S60" s="2"/>
      <c r="T60" s="2"/>
    </row>
    <row r="61" spans="14:20" ht="13.5">
      <c r="N61" s="2"/>
      <c r="O61" s="2"/>
      <c r="P61" s="2"/>
      <c r="Q61" s="2"/>
      <c r="R61" s="2"/>
      <c r="S61" s="2"/>
      <c r="T61" s="2"/>
    </row>
    <row r="62" spans="14:20" ht="13.5">
      <c r="N62" s="2"/>
      <c r="O62" s="2"/>
      <c r="P62" s="2"/>
      <c r="Q62" s="2"/>
      <c r="R62" s="2"/>
      <c r="S62" s="2"/>
      <c r="T62" s="2"/>
    </row>
    <row r="63" spans="14:20" ht="13.5">
      <c r="N63" s="2"/>
      <c r="O63" s="2"/>
      <c r="P63" s="2"/>
      <c r="Q63" s="2"/>
      <c r="R63" s="2"/>
      <c r="S63" s="2"/>
      <c r="T63" s="2"/>
    </row>
  </sheetData>
  <sheetProtection/>
  <mergeCells count="38">
    <mergeCell ref="A1:L1"/>
    <mergeCell ref="J2:L2"/>
    <mergeCell ref="B3:D3"/>
    <mergeCell ref="E3:H3"/>
    <mergeCell ref="I3:L3"/>
    <mergeCell ref="A4:A5"/>
    <mergeCell ref="E4:E6"/>
    <mergeCell ref="F4:F6"/>
    <mergeCell ref="G4:G6"/>
    <mergeCell ref="H4:H6"/>
    <mergeCell ref="B14:C14"/>
    <mergeCell ref="I4:I6"/>
    <mergeCell ref="J4:J6"/>
    <mergeCell ref="K4:K6"/>
    <mergeCell ref="L4:L6"/>
    <mergeCell ref="A7:A8"/>
    <mergeCell ref="B7:C7"/>
    <mergeCell ref="B8:C8"/>
    <mergeCell ref="B28:B33"/>
    <mergeCell ref="C33:D33"/>
    <mergeCell ref="B34:C34"/>
    <mergeCell ref="A9:A12"/>
    <mergeCell ref="B9:C9"/>
    <mergeCell ref="B10:C10"/>
    <mergeCell ref="B11:C11"/>
    <mergeCell ref="B12:C12"/>
    <mergeCell ref="A13:A14"/>
    <mergeCell ref="B13:C13"/>
    <mergeCell ref="B35:C35"/>
    <mergeCell ref="B36:C36"/>
    <mergeCell ref="A39:D39"/>
    <mergeCell ref="A40:L40"/>
    <mergeCell ref="B16:C16"/>
    <mergeCell ref="A17:A34"/>
    <mergeCell ref="B17:B21"/>
    <mergeCell ref="C21:D21"/>
    <mergeCell ref="B22:B27"/>
    <mergeCell ref="C27:D27"/>
  </mergeCells>
  <printOptions/>
  <pageMargins left="0.7" right="0.7" top="0.75" bottom="0.75" header="0.3" footer="0.3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消防庁</dc:creator>
  <cp:keywords/>
  <dc:description/>
  <cp:lastModifiedBy>Prepress Production Dept.</cp:lastModifiedBy>
  <cp:lastPrinted>2021-11-26T02:32:52Z</cp:lastPrinted>
  <dcterms:created xsi:type="dcterms:W3CDTF">2005-08-23T11:44:39Z</dcterms:created>
  <dcterms:modified xsi:type="dcterms:W3CDTF">2022-02-22T05:46:02Z</dcterms:modified>
  <cp:category/>
  <cp:version/>
  <cp:contentType/>
  <cp:contentStatus/>
</cp:coreProperties>
</file>