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28800" windowHeight="12405"/>
  </bookViews>
  <sheets>
    <sheet name="資料1-3-4" sheetId="12" r:id="rId1"/>
  </sheets>
  <externalReferences>
    <externalReference r:id="rId2"/>
  </externalReferences>
  <definedNames>
    <definedName name="_xlnm.Print_Area" localSheetId="0">'資料1-3-4'!$A$3:$K$23</definedName>
    <definedName name="種別コード">'[1]コード用（削除不可）'!$A$2:$A$7</definedName>
    <definedName name="団体区分">'[1]コード用（削除不可）'!$C$2:$C$5</definedName>
    <definedName name="廃止区分">'[1]コード用（削除不可）'!$D$2:$D$4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2" l="1"/>
  <c r="J19" i="12" s="1"/>
  <c r="G18" i="12"/>
  <c r="J18" i="12" s="1"/>
  <c r="G17" i="12"/>
  <c r="J17" i="12" s="1"/>
  <c r="G16" i="12"/>
  <c r="J16" i="12" s="1"/>
  <c r="G15" i="12"/>
  <c r="J15" i="12" s="1"/>
  <c r="G14" i="12"/>
  <c r="J14" i="12" s="1"/>
  <c r="G13" i="12"/>
  <c r="J13" i="12" s="1"/>
  <c r="G12" i="12"/>
  <c r="J12" i="12" s="1"/>
  <c r="G11" i="12"/>
  <c r="J11" i="12" s="1"/>
  <c r="G10" i="12"/>
  <c r="J10" i="12" s="1"/>
  <c r="G9" i="12"/>
  <c r="J9" i="12" s="1"/>
  <c r="G8" i="12"/>
  <c r="J8" i="12" s="1"/>
  <c r="G7" i="12" l="1"/>
  <c r="J7" i="12" s="1"/>
  <c r="I20" i="12" l="1"/>
  <c r="F20" i="12"/>
  <c r="E20" i="12"/>
  <c r="D20" i="12"/>
  <c r="C20" i="12"/>
  <c r="G20" i="12" l="1"/>
  <c r="H12" i="12" l="1"/>
  <c r="H17" i="12"/>
  <c r="H13" i="12"/>
  <c r="H8" i="12"/>
  <c r="H9" i="12"/>
  <c r="H15" i="12"/>
  <c r="H10" i="12"/>
  <c r="H11" i="12"/>
  <c r="H19" i="12"/>
  <c r="H16" i="12"/>
  <c r="H18" i="12"/>
  <c r="H14" i="12"/>
  <c r="H7" i="12"/>
  <c r="J20" i="12"/>
  <c r="H20" i="12" l="1"/>
</calcChain>
</file>

<file path=xl/sharedStrings.xml><?xml version="1.0" encoding="utf-8"?>
<sst xmlns="http://schemas.openxmlformats.org/spreadsheetml/2006/main" count="29" uniqueCount="28">
  <si>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</si>
  <si>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</si>
  <si>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内　　容</t>
    <rPh sb="0" eb="1">
      <t>ウチ</t>
    </rPh>
    <rPh sb="3" eb="4">
      <t>カタチ</t>
    </rPh>
    <phoneticPr fontId="1"/>
  </si>
  <si>
    <t>件　　数</t>
    <rPh sb="0" eb="1">
      <t>ケン</t>
    </rPh>
    <rPh sb="3" eb="4">
      <t>スウ</t>
    </rPh>
    <phoneticPr fontId="1"/>
  </si>
  <si>
    <t>業態別事故発生件数</t>
    <rPh sb="0" eb="3">
      <t>ギョウタイベツ</t>
    </rPh>
    <rPh sb="3" eb="5">
      <t>ジコ</t>
    </rPh>
    <rPh sb="5" eb="7">
      <t>ハッセイ</t>
    </rPh>
    <rPh sb="7" eb="9">
      <t>ケンスウ</t>
    </rPh>
    <phoneticPr fontId="1"/>
  </si>
  <si>
    <t>事故の総件数に対する割合(％)</t>
    <rPh sb="0" eb="2">
      <t>ジコ</t>
    </rPh>
    <rPh sb="3" eb="4">
      <t>ソウ</t>
    </rPh>
    <rPh sb="4" eb="6">
      <t>ケンスウ</t>
    </rPh>
    <rPh sb="7" eb="8">
      <t>タイ</t>
    </rPh>
    <rPh sb="10" eb="12">
      <t>ワリアイ</t>
    </rPh>
    <phoneticPr fontId="1"/>
  </si>
  <si>
    <t>一事業所あたりの事故発生件数</t>
    <rPh sb="0" eb="1">
      <t>イチ</t>
    </rPh>
    <rPh sb="1" eb="4">
      <t>ジギョウショ</t>
    </rPh>
    <rPh sb="8" eb="10">
      <t>ジコ</t>
    </rPh>
    <rPh sb="10" eb="12">
      <t>ハッセイ</t>
    </rPh>
    <rPh sb="12" eb="14">
      <t>ケンスウ</t>
    </rPh>
    <phoneticPr fontId="1"/>
  </si>
  <si>
    <t>食料品製造業関係</t>
    <rPh sb="0" eb="3">
      <t>ショクリョウヒン</t>
    </rPh>
    <rPh sb="3" eb="6">
      <t>セイゾウギョウ</t>
    </rPh>
    <rPh sb="6" eb="8">
      <t>カンケイ</t>
    </rPh>
    <phoneticPr fontId="1"/>
  </si>
  <si>
    <t>パルプ・紙・紙加工製造業関係</t>
    <rPh sb="4" eb="5">
      <t>カミ</t>
    </rPh>
    <rPh sb="6" eb="7">
      <t>カミ</t>
    </rPh>
    <rPh sb="7" eb="9">
      <t>カコウ</t>
    </rPh>
    <rPh sb="9" eb="12">
      <t>セイゾウギョウ</t>
    </rPh>
    <rPh sb="12" eb="14">
      <t>カンケイ</t>
    </rPh>
    <phoneticPr fontId="1"/>
  </si>
  <si>
    <t>化学工業関係</t>
    <rPh sb="0" eb="2">
      <t>カガク</t>
    </rPh>
    <rPh sb="2" eb="4">
      <t>コウギョウ</t>
    </rPh>
    <rPh sb="4" eb="6">
      <t>カンケイ</t>
    </rPh>
    <phoneticPr fontId="1"/>
  </si>
  <si>
    <t>石油製品・石炭製品製造業関係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rPh sb="12" eb="14">
      <t>カンケイ</t>
    </rPh>
    <phoneticPr fontId="1"/>
  </si>
  <si>
    <t>窯業・土石製品製造業関係</t>
    <rPh sb="0" eb="2">
      <t>カマギョウ</t>
    </rPh>
    <rPh sb="3" eb="5">
      <t>ドセキ</t>
    </rPh>
    <rPh sb="5" eb="7">
      <t>セイヒン</t>
    </rPh>
    <rPh sb="7" eb="10">
      <t>セイゾウギョウ</t>
    </rPh>
    <rPh sb="10" eb="12">
      <t>カンケイ</t>
    </rPh>
    <phoneticPr fontId="1"/>
  </si>
  <si>
    <t>鉄鋼業関係</t>
    <rPh sb="0" eb="3">
      <t>テッコウギョウ</t>
    </rPh>
    <rPh sb="3" eb="5">
      <t>カンケイ</t>
    </rPh>
    <phoneticPr fontId="1"/>
  </si>
  <si>
    <t>非鉄金属製造業関係</t>
    <rPh sb="0" eb="1">
      <t>ヒ</t>
    </rPh>
    <rPh sb="1" eb="2">
      <t>テツ</t>
    </rPh>
    <rPh sb="2" eb="3">
      <t>キン</t>
    </rPh>
    <rPh sb="3" eb="4">
      <t>ゾク</t>
    </rPh>
    <rPh sb="4" eb="6">
      <t>セイゾウ</t>
    </rPh>
    <rPh sb="6" eb="7">
      <t>ギョウ</t>
    </rPh>
    <rPh sb="7" eb="9">
      <t>カンケイ</t>
    </rPh>
    <phoneticPr fontId="1"/>
  </si>
  <si>
    <t>機械器具製造業関係</t>
    <rPh sb="0" eb="2">
      <t>キカイ</t>
    </rPh>
    <rPh sb="2" eb="4">
      <t>キグ</t>
    </rPh>
    <rPh sb="4" eb="7">
      <t>セイゾウギョウ</t>
    </rPh>
    <rPh sb="7" eb="9">
      <t>カンケイ</t>
    </rPh>
    <phoneticPr fontId="1"/>
  </si>
  <si>
    <t>電気業関係</t>
    <rPh sb="0" eb="3">
      <t>デンキギョウ</t>
    </rPh>
    <rPh sb="3" eb="5">
      <t>カンケイ</t>
    </rPh>
    <phoneticPr fontId="1"/>
  </si>
  <si>
    <t>ガス業関係</t>
    <rPh sb="2" eb="3">
      <t>ギョウ</t>
    </rPh>
    <rPh sb="3" eb="5">
      <t>カンケイ</t>
    </rPh>
    <phoneticPr fontId="1"/>
  </si>
  <si>
    <t>倉庫業関係</t>
    <rPh sb="0" eb="3">
      <t>ソウコギョウ</t>
    </rPh>
    <rPh sb="3" eb="5">
      <t>カンケイ</t>
    </rPh>
    <phoneticPr fontId="1"/>
  </si>
  <si>
    <t>廃棄物処理業関係</t>
    <rPh sb="0" eb="3">
      <t>ハイキブツ</t>
    </rPh>
    <rPh sb="3" eb="6">
      <t>ショリギョウ</t>
    </rPh>
    <rPh sb="6" eb="8">
      <t>カンケイ</t>
    </rPh>
    <phoneticPr fontId="1"/>
  </si>
  <si>
    <t>業態別
事業所数</t>
    <rPh sb="0" eb="3">
      <t>ギョウタイベツ</t>
    </rPh>
    <rPh sb="4" eb="7">
      <t>ジギョウショ</t>
    </rPh>
    <rPh sb="7" eb="8">
      <t>スウ</t>
    </rPh>
    <phoneticPr fontId="1"/>
  </si>
  <si>
    <t>業　　態</t>
    <rPh sb="0" eb="1">
      <t>ゴウ</t>
    </rPh>
    <rPh sb="3" eb="4">
      <t>タイ</t>
    </rPh>
    <phoneticPr fontId="1"/>
  </si>
  <si>
    <t>漏えい</t>
    <rPh sb="0" eb="1">
      <t>ロウ</t>
    </rPh>
    <phoneticPr fontId="1"/>
  </si>
  <si>
    <t>爆　発</t>
    <rPh sb="0" eb="1">
      <t>バク</t>
    </rPh>
    <rPh sb="2" eb="3">
      <t>ハツ</t>
    </rPh>
    <phoneticPr fontId="1"/>
  </si>
  <si>
    <t>火　災</t>
    <rPh sb="0" eb="1">
      <t>カ</t>
    </rPh>
    <rPh sb="2" eb="3">
      <t>サイ</t>
    </rPh>
    <phoneticPr fontId="1"/>
  </si>
  <si>
    <t>小　計</t>
    <rPh sb="0" eb="1">
      <t>コ</t>
    </rPh>
    <rPh sb="2" eb="3">
      <t>ケイ</t>
    </rPh>
    <phoneticPr fontId="1"/>
  </si>
  <si>
    <t>資料1-3-4　特定事業所業態別の一般事故件数</t>
    <phoneticPr fontId="1"/>
  </si>
  <si>
    <t>（備考）１ 「石油コンビナート等特別防災区域の特定事業所における事故概要（令和２年中）」により作成</t>
    <phoneticPr fontId="1"/>
  </si>
  <si>
    <t>　　　　２　特定事業所数は、令和２年４月１日現在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</si>
</sst>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5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5">
    <cellStyle name="標準" xfId="0" builtinId="0"/>
    <cellStyle name="標準 2" xfId="1"/>
    <cellStyle name="標準 2 2" xfId="4"/>
    <cellStyle name="標準 6" xfId="3"/>
    <cellStyle name="標準 7" xfId="2"/>
  </cellStyles>
  <dxfs count="0"/>
  <tableStyles count="0" defaultTableStyle="TableStyleMedium2" defaultPivotStyle="PivotStyleLight16"/>
  <colors>
    <mruColors>
      <color rgb="FFFF7C80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9&#12288;&#12467;&#12531;&#12499;&#23529;&#26619;&#20418;\50&#12288;&#38450;&#28797;&#20307;&#21046;&#12398;&#29694;&#27841;&#12471;&#12473;&#12486;&#12512;\10%20&#24179;&#25104;30&#24180;&#24230;\01&#12304;&#24179;&#25104;30&#24180;&#65297;&#26376;&#20986;&#20837;&#35519;&#26619;&#12305;H30.1.12&#65374;3.31\04&#12304;&#35199;&#33777;&#38651;&#27671;&#12305;&#12288;&#8251;&#12467;&#12540;&#12489;&#22793;&#26356;&#20381;&#38972;\&#29305;&#23450;&#20107;&#26989;&#25152;&#31561;&#12467;&#12540;&#12489;&#12398;&#22793;&#26356;&#12288;&#8251;&#28040;&#38450;&#24193;&#12364;&#20462;&#27491;&#12375;&#12289;&#35199;&#33777;&#38651;&#27231;&#12408;\&#32113;&#35336;&#35519;&#26619;&#31995;&#12471;&#12473;&#12486;&#12512;_&#30707;&#27833;&#12467;&#12531;&#12499;&#12490;&#12540;&#12488;&#29305;&#23450;&#20107;&#26989;&#25152;&#12522;&#12473;&#12488;_170317&#12288;H30.4.3&#12288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コードを採番する際の注意点"/>
      <sheetName val="全国"/>
      <sheetName val="コード用（削除不可）"/>
      <sheetName val="Sheet1"/>
      <sheetName val="Sheet2"/>
    </sheetNames>
    <sheetDataSet>
      <sheetData sheetId="0" refreshError="1"/>
      <sheetData sheetId="1" refreshError="1"/>
      <sheetData sheetId="2">
        <row r="3">
          <cell r="A3">
            <v>0</v>
          </cell>
          <cell r="C3" t="str">
            <v>特定事業所</v>
          </cell>
          <cell r="D3" t="str">
            <v>現行</v>
          </cell>
        </row>
        <row r="4">
          <cell r="A4">
            <v>1</v>
          </cell>
          <cell r="C4" t="str">
            <v>共同防災組織</v>
          </cell>
          <cell r="D4" t="str">
            <v>廃止</v>
          </cell>
        </row>
        <row r="5">
          <cell r="A5">
            <v>2</v>
          </cell>
          <cell r="C5" t="str">
            <v>広域共同防災組織</v>
          </cell>
        </row>
        <row r="6">
          <cell r="A6">
            <v>8</v>
          </cell>
        </row>
        <row r="7">
          <cell r="A7">
            <v>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J22"/>
  <sheetViews>
    <sheetView tabSelected="1" zoomScale="80" zoomScaleNormal="80" zoomScaleSheetLayoutView="100" workbookViewId="0"/>
  </sheetViews>
  <sheetFormatPr defaultRowHeight="18.75" x14ac:dyDescent="0.4"/>
  <cols>
    <col min="1" max="1" width="19.875" customWidth="1"/>
    <col min="2" max="2" width="27" customWidth="1"/>
    <col min="3" max="7" width="6.375" customWidth="1"/>
    <col min="8" max="8" width="9.375" customWidth="1"/>
    <col min="9" max="9" width="9.625" customWidth="1"/>
    <col min="10" max="10" width="10.625" customWidth="1"/>
    <col min="13" max="13" width="30.625" customWidth="1"/>
    <col min="14" max="14" width="12.625" bestFit="1" customWidth="1"/>
    <col min="15" max="17" width="5.125" bestFit="1" customWidth="1"/>
    <col min="18" max="18" width="6.875" bestFit="1" customWidth="1"/>
    <col min="19" max="19" width="5.125" customWidth="1"/>
    <col min="20" max="20" width="5.125" bestFit="1" customWidth="1"/>
  </cols>
  <sheetData>
    <row r="4" spans="2:10" ht="24.75" thickBot="1" x14ac:dyDescent="0.45">
      <c r="B4" s="36" t="s">
        <v>25</v>
      </c>
      <c r="C4" s="36"/>
      <c r="D4" s="36"/>
      <c r="E4" s="36"/>
      <c r="F4" s="36"/>
      <c r="G4" s="36"/>
      <c r="H4" s="36"/>
      <c r="I4" s="36"/>
      <c r="J4" s="36"/>
    </row>
    <row r="5" spans="2:10" x14ac:dyDescent="0.4">
      <c r="B5" s="37" t="s">
        <v>20</v>
      </c>
      <c r="C5" s="37" t="s">
        <v>2</v>
      </c>
      <c r="D5" s="39"/>
      <c r="E5" s="39"/>
      <c r="F5" s="40"/>
      <c r="G5" s="37" t="s">
        <v>3</v>
      </c>
      <c r="H5" s="40"/>
      <c r="I5" s="41" t="s">
        <v>4</v>
      </c>
      <c r="J5" s="42"/>
    </row>
    <row r="6" spans="2:10" ht="64.349999999999994" customHeight="1" thickBot="1" x14ac:dyDescent="0.45">
      <c r="B6" s="38"/>
      <c r="C6" s="4" t="s">
        <v>23</v>
      </c>
      <c r="D6" s="5" t="s">
        <v>22</v>
      </c>
      <c r="E6" s="5" t="s">
        <v>21</v>
      </c>
      <c r="F6" s="6" t="s">
        <v>0</v>
      </c>
      <c r="G6" s="7" t="s">
        <v>24</v>
      </c>
      <c r="H6" s="8" t="s">
        <v>5</v>
      </c>
      <c r="I6" s="9" t="s">
        <v>19</v>
      </c>
      <c r="J6" s="10" t="s">
        <v>6</v>
      </c>
    </row>
    <row r="7" spans="2:10" x14ac:dyDescent="0.4">
      <c r="B7" s="11" t="s">
        <v>7</v>
      </c>
      <c r="C7" s="12"/>
      <c r="D7" s="13"/>
      <c r="E7" s="13"/>
      <c r="F7" s="14"/>
      <c r="G7" s="12" t="str">
        <f>IF(SUM(C7:F7)=0,"",SUM(C7:F7))</f>
        <v/>
      </c>
      <c r="H7" s="15" t="str">
        <f>IFERROR(G7/$G$20*100,"")</f>
        <v/>
      </c>
      <c r="I7" s="12">
        <v>13</v>
      </c>
      <c r="J7" s="31">
        <f>IF(G7="",0,G7/I7)</f>
        <v>0</v>
      </c>
    </row>
    <row r="8" spans="2:10" x14ac:dyDescent="0.4">
      <c r="B8" s="16" t="s">
        <v>8</v>
      </c>
      <c r="C8" s="2"/>
      <c r="D8" s="17"/>
      <c r="E8" s="17">
        <v>1</v>
      </c>
      <c r="F8" s="1"/>
      <c r="G8" s="2">
        <f t="shared" ref="G8:G19" si="0">IF(SUM(C8:F8)=0,"",SUM(C8:F8))</f>
        <v>1</v>
      </c>
      <c r="H8" s="18">
        <f t="shared" ref="H8:H19" si="1">IFERROR(G8/$G$20*100,"")</f>
        <v>0.37453183520599254</v>
      </c>
      <c r="I8" s="2">
        <v>3</v>
      </c>
      <c r="J8" s="19">
        <f t="shared" ref="J8:J19" si="2">IF(G8="",0,G8/I8)</f>
        <v>0.33333333333333331</v>
      </c>
    </row>
    <row r="9" spans="2:10" x14ac:dyDescent="0.4">
      <c r="B9" s="16" t="s">
        <v>9</v>
      </c>
      <c r="C9" s="2">
        <v>42</v>
      </c>
      <c r="D9" s="17">
        <v>1</v>
      </c>
      <c r="E9" s="17">
        <v>46</v>
      </c>
      <c r="F9" s="1">
        <v>8</v>
      </c>
      <c r="G9" s="2">
        <f t="shared" si="0"/>
        <v>97</v>
      </c>
      <c r="H9" s="18">
        <f t="shared" si="1"/>
        <v>36.329588014981276</v>
      </c>
      <c r="I9" s="2">
        <v>223</v>
      </c>
      <c r="J9" s="19">
        <f t="shared" si="2"/>
        <v>0.4349775784753363</v>
      </c>
    </row>
    <row r="10" spans="2:10" x14ac:dyDescent="0.4">
      <c r="B10" s="16" t="s">
        <v>10</v>
      </c>
      <c r="C10" s="2">
        <v>17</v>
      </c>
      <c r="D10" s="17"/>
      <c r="E10" s="17">
        <v>78</v>
      </c>
      <c r="F10" s="1">
        <v>3</v>
      </c>
      <c r="G10" s="2">
        <f t="shared" si="0"/>
        <v>98</v>
      </c>
      <c r="H10" s="18">
        <f t="shared" si="1"/>
        <v>36.704119850187269</v>
      </c>
      <c r="I10" s="2">
        <v>46</v>
      </c>
      <c r="J10" s="19">
        <f t="shared" si="2"/>
        <v>2.1304347826086958</v>
      </c>
    </row>
    <row r="11" spans="2:10" x14ac:dyDescent="0.4">
      <c r="B11" s="16" t="s">
        <v>11</v>
      </c>
      <c r="C11" s="2">
        <v>4</v>
      </c>
      <c r="D11" s="17"/>
      <c r="E11" s="17">
        <v>4</v>
      </c>
      <c r="F11" s="1"/>
      <c r="G11" s="2">
        <f t="shared" si="0"/>
        <v>8</v>
      </c>
      <c r="H11" s="18">
        <f t="shared" si="1"/>
        <v>2.9962546816479403</v>
      </c>
      <c r="I11" s="2">
        <v>10</v>
      </c>
      <c r="J11" s="19">
        <f t="shared" si="2"/>
        <v>0.8</v>
      </c>
    </row>
    <row r="12" spans="2:10" x14ac:dyDescent="0.4">
      <c r="B12" s="16" t="s">
        <v>12</v>
      </c>
      <c r="C12" s="2">
        <v>29</v>
      </c>
      <c r="D12" s="17">
        <v>1</v>
      </c>
      <c r="E12" s="17">
        <v>5</v>
      </c>
      <c r="F12" s="1"/>
      <c r="G12" s="2">
        <f t="shared" si="0"/>
        <v>35</v>
      </c>
      <c r="H12" s="18">
        <f t="shared" si="1"/>
        <v>13.108614232209737</v>
      </c>
      <c r="I12" s="2">
        <v>30</v>
      </c>
      <c r="J12" s="19">
        <f t="shared" si="2"/>
        <v>1.1666666666666667</v>
      </c>
    </row>
    <row r="13" spans="2:10" x14ac:dyDescent="0.4">
      <c r="B13" s="16" t="s">
        <v>13</v>
      </c>
      <c r="C13" s="2"/>
      <c r="D13" s="17"/>
      <c r="E13" s="17"/>
      <c r="F13" s="1"/>
      <c r="G13" s="2" t="str">
        <f t="shared" si="0"/>
        <v/>
      </c>
      <c r="H13" s="18" t="str">
        <f t="shared" si="1"/>
        <v/>
      </c>
      <c r="I13" s="2">
        <v>6</v>
      </c>
      <c r="J13" s="19">
        <f t="shared" si="2"/>
        <v>0</v>
      </c>
    </row>
    <row r="14" spans="2:10" x14ac:dyDescent="0.4">
      <c r="B14" s="16" t="s">
        <v>14</v>
      </c>
      <c r="C14" s="2">
        <v>1</v>
      </c>
      <c r="D14" s="17"/>
      <c r="E14" s="17">
        <v>2</v>
      </c>
      <c r="F14" s="1"/>
      <c r="G14" s="2">
        <f t="shared" si="0"/>
        <v>3</v>
      </c>
      <c r="H14" s="18">
        <f t="shared" si="1"/>
        <v>1.1235955056179776</v>
      </c>
      <c r="I14" s="2">
        <v>8</v>
      </c>
      <c r="J14" s="19">
        <f t="shared" si="2"/>
        <v>0.375</v>
      </c>
    </row>
    <row r="15" spans="2:10" x14ac:dyDescent="0.4">
      <c r="B15" s="16" t="s">
        <v>15</v>
      </c>
      <c r="C15" s="2">
        <v>2</v>
      </c>
      <c r="D15" s="17">
        <v>1</v>
      </c>
      <c r="E15" s="17">
        <v>5</v>
      </c>
      <c r="F15" s="1"/>
      <c r="G15" s="2">
        <f t="shared" si="0"/>
        <v>8</v>
      </c>
      <c r="H15" s="18">
        <f t="shared" si="1"/>
        <v>2.9962546816479403</v>
      </c>
      <c r="I15" s="2">
        <v>57</v>
      </c>
      <c r="J15" s="19">
        <f t="shared" si="2"/>
        <v>0.14035087719298245</v>
      </c>
    </row>
    <row r="16" spans="2:10" x14ac:dyDescent="0.4">
      <c r="B16" s="16" t="s">
        <v>16</v>
      </c>
      <c r="C16" s="2">
        <v>2</v>
      </c>
      <c r="D16" s="17"/>
      <c r="E16" s="17">
        <v>5</v>
      </c>
      <c r="F16" s="1"/>
      <c r="G16" s="2">
        <f t="shared" si="0"/>
        <v>7</v>
      </c>
      <c r="H16" s="18">
        <f t="shared" si="1"/>
        <v>2.6217228464419478</v>
      </c>
      <c r="I16" s="2">
        <v>29</v>
      </c>
      <c r="J16" s="19">
        <f t="shared" si="2"/>
        <v>0.2413793103448276</v>
      </c>
    </row>
    <row r="17" spans="2:10" x14ac:dyDescent="0.4">
      <c r="B17" s="16" t="s">
        <v>17</v>
      </c>
      <c r="C17" s="2"/>
      <c r="D17" s="17"/>
      <c r="E17" s="17">
        <v>6</v>
      </c>
      <c r="F17" s="1"/>
      <c r="G17" s="2">
        <f t="shared" si="0"/>
        <v>6</v>
      </c>
      <c r="H17" s="18">
        <f t="shared" si="1"/>
        <v>2.2471910112359552</v>
      </c>
      <c r="I17" s="2">
        <v>219</v>
      </c>
      <c r="J17" s="19">
        <f t="shared" si="2"/>
        <v>2.7397260273972601E-2</v>
      </c>
    </row>
    <row r="18" spans="2:10" x14ac:dyDescent="0.4">
      <c r="B18" s="16" t="s">
        <v>18</v>
      </c>
      <c r="C18" s="2">
        <v>1</v>
      </c>
      <c r="D18" s="17"/>
      <c r="E18" s="17"/>
      <c r="F18" s="1"/>
      <c r="G18" s="2">
        <f t="shared" si="0"/>
        <v>1</v>
      </c>
      <c r="H18" s="18">
        <f t="shared" si="1"/>
        <v>0.37453183520599254</v>
      </c>
      <c r="I18" s="2">
        <v>7</v>
      </c>
      <c r="J18" s="19">
        <f t="shared" si="2"/>
        <v>0.14285714285714285</v>
      </c>
    </row>
    <row r="19" spans="2:10" ht="19.5" thickBot="1" x14ac:dyDescent="0.45">
      <c r="B19" s="20" t="s">
        <v>0</v>
      </c>
      <c r="C19" s="21"/>
      <c r="D19" s="22"/>
      <c r="E19" s="22">
        <v>3</v>
      </c>
      <c r="F19" s="23"/>
      <c r="G19" s="21">
        <f t="shared" si="0"/>
        <v>3</v>
      </c>
      <c r="H19" s="24">
        <f t="shared" si="1"/>
        <v>1.1235955056179776</v>
      </c>
      <c r="I19" s="21">
        <v>8</v>
      </c>
      <c r="J19" s="25">
        <f t="shared" si="2"/>
        <v>0.375</v>
      </c>
    </row>
    <row r="20" spans="2:10" ht="19.5" thickBot="1" x14ac:dyDescent="0.45">
      <c r="B20" s="30" t="s">
        <v>1</v>
      </c>
      <c r="C20" s="3">
        <f t="shared" ref="C20:I20" si="3">SUM(C7:C19)</f>
        <v>98</v>
      </c>
      <c r="D20" s="26">
        <f t="shared" si="3"/>
        <v>3</v>
      </c>
      <c r="E20" s="26">
        <f t="shared" si="3"/>
        <v>155</v>
      </c>
      <c r="F20" s="27">
        <f t="shared" si="3"/>
        <v>11</v>
      </c>
      <c r="G20" s="3">
        <f t="shared" si="3"/>
        <v>267</v>
      </c>
      <c r="H20" s="28">
        <f>SUM(H7:H19)</f>
        <v>99.999999999999972</v>
      </c>
      <c r="I20" s="3">
        <f t="shared" si="3"/>
        <v>659</v>
      </c>
      <c r="J20" s="29">
        <f>G20/I20</f>
        <v>0.40515933232169954</v>
      </c>
    </row>
    <row r="21" spans="2:10" x14ac:dyDescent="0.4">
      <c r="B21" s="32" t="s">
        <v>26</v>
      </c>
      <c r="C21" s="33"/>
      <c r="D21" s="33"/>
      <c r="E21" s="33"/>
      <c r="F21" s="33"/>
      <c r="G21" s="33"/>
      <c r="H21" s="33"/>
      <c r="I21" s="33"/>
      <c r="J21" s="33"/>
    </row>
    <row r="22" spans="2:10" x14ac:dyDescent="0.4">
      <c r="B22" s="34" t="s">
        <v>27</v>
      </c>
      <c r="C22" s="35"/>
      <c r="D22" s="35"/>
      <c r="E22" s="35"/>
      <c r="F22" s="35"/>
      <c r="G22" s="35"/>
      <c r="H22" s="35"/>
      <c r="I22" s="35"/>
      <c r="J22" s="35"/>
    </row>
  </sheetData>
  <mergeCells count="7">
    <mergeCell ref="B21:J21"/>
    <mergeCell ref="B22:J22"/>
    <mergeCell ref="B4:J4"/>
    <mergeCell ref="B5:B6"/>
    <mergeCell ref="C5:F5"/>
    <mergeCell ref="G5:H5"/>
    <mergeCell ref="I5:J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資料1-3-4</vt:lpstr>
      <vt:lpstr>'資料1-3-4'!Print_Area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平原　拓真(911916)</dc:creator>
  <cp:lastModifiedBy>Prepress Production Dept.</cp:lastModifiedBy>
  <dcterms:created xsi:type="dcterms:W3CDTF">2021-05-05T06:56:11Z</dcterms:created>
  <dcterms:modified xsi:type="dcterms:W3CDTF">2022-02-22T05:46:21Z</dcterms:modified>
</cp:coreProperties>
</file>