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8745" windowHeight="7425" activeTab="0"/>
  </bookViews>
  <sheets>
    <sheet name="資料2-1-10" sheetId="1" r:id="rId1"/>
  </sheets>
  <definedNames>
    <definedName name="_xlnm.Print_Area" localSheetId="0">'資料2-1-10'!$A$1:$AO$37</definedName>
  </definedNames>
  <calcPr fullCalcOnLoad="1"/>
</workbook>
</file>

<file path=xl/comments1.xml><?xml version="1.0" encoding="utf-8"?>
<comments xmlns="http://schemas.openxmlformats.org/spreadsheetml/2006/main">
  <authors>
    <author>岩田　真奈(009286)</author>
    <author>蜂谷　清正(907463)</author>
  </authors>
  <commentList>
    <comment ref="H6" authorId="0">
      <text>
        <r>
          <rPr>
            <b/>
            <sz val="9"/>
            <rFont val="ＭＳ Ｐゴシック"/>
            <family val="3"/>
          </rPr>
          <t>数量・金額ともに
島根県の過年度支出を足しました。
平成21年度決算にも載っていないため、このままだと統計から漏れてしまうためです。
８基　24,775千円</t>
        </r>
      </text>
    </comment>
    <comment ref="J6" authorId="1">
      <text>
        <r>
          <rPr>
            <b/>
            <sz val="8"/>
            <rFont val="ＭＳ Ｐゴシック"/>
            <family val="3"/>
          </rPr>
          <t>高知県の廃止1件分含む。</t>
        </r>
      </text>
    </comment>
  </commentList>
</comments>
</file>

<file path=xl/sharedStrings.xml><?xml version="1.0" encoding="utf-8"?>
<sst xmlns="http://schemas.openxmlformats.org/spreadsheetml/2006/main" count="563" uniqueCount="62">
  <si>
    <t>平成19年度</t>
  </si>
  <si>
    <t>平成20年度</t>
  </si>
  <si>
    <t>数量</t>
  </si>
  <si>
    <t>補助金額</t>
  </si>
  <si>
    <t>耐震性貯水槽</t>
  </si>
  <si>
    <t>備蓄倉庫</t>
  </si>
  <si>
    <t>防火水槽</t>
  </si>
  <si>
    <t>林野火災用活動拠点広場</t>
  </si>
  <si>
    <t>活動火山対策避難施設</t>
  </si>
  <si>
    <t>画像伝送システム</t>
  </si>
  <si>
    <t>広域訓練拠点施設整備事業</t>
  </si>
  <si>
    <t>訓練塔</t>
  </si>
  <si>
    <t>－</t>
  </si>
  <si>
    <t>空中消火等補給基地</t>
  </si>
  <si>
    <t>救急用ヘリコプター離着陸場</t>
  </si>
  <si>
    <t>体力錬成施設</t>
  </si>
  <si>
    <t>ヘリコプター離着陸用広場</t>
  </si>
  <si>
    <t>消防団拠点施設等整備事業</t>
  </si>
  <si>
    <t>広域消防・無線中継施設</t>
  </si>
  <si>
    <t>コミュニティ防災拠点施設整備事業</t>
  </si>
  <si>
    <t>震度情報ネットワークシステム</t>
  </si>
  <si>
    <t>自然水利等活用施設整備モデル事業</t>
  </si>
  <si>
    <t>消防広域化推進事業</t>
  </si>
  <si>
    <t>広域応援対応型消防艇</t>
  </si>
  <si>
    <t>消防艇</t>
  </si>
  <si>
    <t>消防用ヘリコプター附帯施設</t>
  </si>
  <si>
    <t>消防用高所監視施設</t>
  </si>
  <si>
    <t>消防車両動態管理・情報システム</t>
  </si>
  <si>
    <t>その他</t>
  </si>
  <si>
    <t>／</t>
  </si>
  <si>
    <t>平成21年度</t>
  </si>
  <si>
    <t>-</t>
  </si>
  <si>
    <t xml:space="preserve">/ </t>
  </si>
  <si>
    <t>救急安心センター等整備事業</t>
  </si>
  <si>
    <t>平成22年度</t>
  </si>
  <si>
    <t>（単位：千円）</t>
  </si>
  <si>
    <t>平成23年度</t>
  </si>
  <si>
    <t>平成24年度</t>
  </si>
  <si>
    <t>平成25年度</t>
  </si>
  <si>
    <t>交付額</t>
  </si>
  <si>
    <t>昭和28年度～平成25年度</t>
  </si>
  <si>
    <t>平成26年度</t>
  </si>
  <si>
    <t>（備考） １　当該年度には、前年度繰越分を含む。</t>
  </si>
  <si>
    <t>昭和28年度～平成26年度</t>
  </si>
  <si>
    <t>-</t>
  </si>
  <si>
    <t>-</t>
  </si>
  <si>
    <t>救助活動等拠点施設等</t>
  </si>
  <si>
    <t>自然水利利用施設</t>
  </si>
  <si>
    <t>合計</t>
  </si>
  <si>
    <t>　　　　　３　補助金交付調書の集計結果により作成</t>
  </si>
  <si>
    <t>高機能消防指令センター総合整備事業</t>
  </si>
  <si>
    <t>昭和28年度～平成27年度</t>
  </si>
  <si>
    <t>昭和28年度～平成28年度</t>
  </si>
  <si>
    <t>平成29年度</t>
  </si>
  <si>
    <t>平成30年度</t>
  </si>
  <si>
    <t>昭和28年度～平成30年度</t>
  </si>
  <si>
    <t>令和元年度</t>
  </si>
  <si>
    <t>昭和28年度～令和元年度</t>
  </si>
  <si>
    <t>令和２年度</t>
  </si>
  <si>
    <t>昭和28年度～令和２年度</t>
  </si>
  <si>
    <r>
      <t>　　　　　２　令和</t>
    </r>
    <r>
      <rPr>
        <sz val="10"/>
        <color indexed="10"/>
        <rFont val="ＭＳ Ｐゴシック"/>
        <family val="3"/>
      </rPr>
      <t>２</t>
    </r>
    <r>
      <rPr>
        <sz val="10"/>
        <rFont val="ＭＳ Ｐゴシック"/>
        <family val="3"/>
      </rPr>
      <t>年度については、翌年度繰越分を含まない。</t>
    </r>
  </si>
  <si>
    <t>■ 附属資料2-1-10　国庫補助金による年度別消防防災施設整備状況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</si>
</sst>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 ;[Red]\-#,##0\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38" fontId="3" fillId="0" borderId="10" xfId="49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distributed" vertical="center" wrapText="1" inden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right" vertical="center" wrapText="1"/>
    </xf>
    <xf numFmtId="38" fontId="3" fillId="34" borderId="10" xfId="49" applyFont="1" applyFill="1" applyBorder="1" applyAlignment="1">
      <alignment horizontal="right" vertical="center" wrapText="1"/>
    </xf>
    <xf numFmtId="0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3" fillId="0" borderId="10" xfId="0" applyNumberFormat="1" applyFont="1" applyFill="1" applyBorder="1" applyAlignment="1">
      <alignment horizontal="right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38" fontId="3" fillId="35" borderId="10" xfId="49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 wrapText="1"/>
    </xf>
    <xf numFmtId="176" fontId="45" fillId="33" borderId="1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3" fillId="32" borderId="14" xfId="0" applyNumberFormat="1" applyFont="1" applyFill="1" applyBorder="1" applyAlignment="1">
      <alignment horizontal="center" vertical="center" wrapText="1"/>
    </xf>
    <xf numFmtId="176" fontId="3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6.50390625" style="2" customWidth="1"/>
    <col min="2" max="14" width="9.125" style="2" hidden="1" customWidth="1"/>
    <col min="15" max="17" width="9.875" style="2" hidden="1" customWidth="1"/>
    <col min="18" max="25" width="9.875" style="2" customWidth="1"/>
    <col min="26" max="26" width="9.125" style="2" hidden="1" customWidth="1"/>
    <col min="27" max="27" width="17.125" style="2" hidden="1" customWidth="1"/>
    <col min="28" max="28" width="9.125" style="2" hidden="1" customWidth="1"/>
    <col min="29" max="29" width="17.125" style="2" hidden="1" customWidth="1"/>
    <col min="30" max="30" width="9.125" style="2" hidden="1" customWidth="1"/>
    <col min="31" max="31" width="17.125" style="2" hidden="1" customWidth="1"/>
    <col min="32" max="32" width="9.125" style="2" hidden="1" customWidth="1"/>
    <col min="33" max="33" width="6.00390625" style="2" hidden="1" customWidth="1"/>
    <col min="34" max="34" width="8.75390625" style="2" hidden="1" customWidth="1"/>
    <col min="35" max="35" width="15.00390625" style="2" hidden="1" customWidth="1"/>
    <col min="36" max="36" width="9.125" style="2" hidden="1" customWidth="1"/>
    <col min="37" max="37" width="17.125" style="2" hidden="1" customWidth="1"/>
    <col min="38" max="38" width="9.125" style="2" customWidth="1"/>
    <col min="39" max="39" width="17.125" style="2" customWidth="1"/>
    <col min="40" max="16384" width="9.00390625" style="2" customWidth="1"/>
  </cols>
  <sheetData>
    <row r="1" s="1" customFormat="1" ht="13.5">
      <c r="A1" s="3" t="s">
        <v>61</v>
      </c>
    </row>
    <row r="2" ht="5.25" customHeight="1"/>
    <row r="3" spans="1:47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AA3" s="2" t="s">
        <v>35</v>
      </c>
      <c r="AC3" s="2" t="s">
        <v>35</v>
      </c>
      <c r="AE3" s="2" t="s">
        <v>35</v>
      </c>
      <c r="AG3" s="2" t="s">
        <v>35</v>
      </c>
      <c r="AI3" s="2" t="s">
        <v>35</v>
      </c>
      <c r="AK3" s="2" t="s">
        <v>35</v>
      </c>
      <c r="AM3" s="2" t="s">
        <v>35</v>
      </c>
      <c r="AN3" s="9"/>
      <c r="AO3" s="9"/>
      <c r="AP3" s="9"/>
      <c r="AQ3" s="9"/>
      <c r="AR3" s="9"/>
      <c r="AS3" s="9"/>
      <c r="AT3" s="9"/>
      <c r="AU3" s="9"/>
    </row>
    <row r="4" spans="1:39" ht="13.5" customHeight="1">
      <c r="A4" s="39"/>
      <c r="B4" s="34" t="s">
        <v>0</v>
      </c>
      <c r="C4" s="34"/>
      <c r="D4" s="34" t="s">
        <v>1</v>
      </c>
      <c r="E4" s="34"/>
      <c r="F4" s="34" t="s">
        <v>30</v>
      </c>
      <c r="G4" s="34"/>
      <c r="H4" s="34" t="s">
        <v>34</v>
      </c>
      <c r="I4" s="34"/>
      <c r="J4" s="34" t="s">
        <v>36</v>
      </c>
      <c r="K4" s="34"/>
      <c r="L4" s="34" t="s">
        <v>37</v>
      </c>
      <c r="M4" s="34"/>
      <c r="N4" s="34" t="s">
        <v>38</v>
      </c>
      <c r="O4" s="34"/>
      <c r="P4" s="34" t="s">
        <v>41</v>
      </c>
      <c r="Q4" s="34"/>
      <c r="R4" s="32" t="s">
        <v>53</v>
      </c>
      <c r="S4" s="33"/>
      <c r="T4" s="32" t="s">
        <v>54</v>
      </c>
      <c r="U4" s="33"/>
      <c r="V4" s="32" t="s">
        <v>56</v>
      </c>
      <c r="W4" s="33"/>
      <c r="X4" s="36" t="s">
        <v>58</v>
      </c>
      <c r="Y4" s="37"/>
      <c r="Z4" s="34" t="s">
        <v>40</v>
      </c>
      <c r="AA4" s="34"/>
      <c r="AB4" s="34" t="s">
        <v>43</v>
      </c>
      <c r="AC4" s="34"/>
      <c r="AD4" s="34" t="s">
        <v>51</v>
      </c>
      <c r="AE4" s="34"/>
      <c r="AF4" s="34" t="s">
        <v>52</v>
      </c>
      <c r="AG4" s="34"/>
      <c r="AH4" s="35" t="s">
        <v>55</v>
      </c>
      <c r="AI4" s="35"/>
      <c r="AJ4" s="34" t="s">
        <v>57</v>
      </c>
      <c r="AK4" s="34"/>
      <c r="AL4" s="34" t="s">
        <v>59</v>
      </c>
      <c r="AM4" s="34"/>
    </row>
    <row r="5" spans="1:39" ht="13.5" customHeight="1">
      <c r="A5" s="40"/>
      <c r="B5" s="5" t="s">
        <v>2</v>
      </c>
      <c r="C5" s="5" t="s">
        <v>3</v>
      </c>
      <c r="D5" s="5" t="s">
        <v>2</v>
      </c>
      <c r="E5" s="5" t="s">
        <v>3</v>
      </c>
      <c r="F5" s="5" t="s">
        <v>2</v>
      </c>
      <c r="G5" s="5" t="s">
        <v>3</v>
      </c>
      <c r="H5" s="10" t="s">
        <v>2</v>
      </c>
      <c r="I5" s="10" t="s">
        <v>3</v>
      </c>
      <c r="J5" s="14" t="s">
        <v>2</v>
      </c>
      <c r="K5" s="14" t="s">
        <v>39</v>
      </c>
      <c r="L5" s="15" t="s">
        <v>2</v>
      </c>
      <c r="M5" s="15" t="s">
        <v>39</v>
      </c>
      <c r="N5" s="16" t="s">
        <v>2</v>
      </c>
      <c r="O5" s="16" t="s">
        <v>39</v>
      </c>
      <c r="P5" s="17" t="s">
        <v>2</v>
      </c>
      <c r="Q5" s="17" t="s">
        <v>39</v>
      </c>
      <c r="R5" s="23" t="s">
        <v>2</v>
      </c>
      <c r="S5" s="23" t="s">
        <v>39</v>
      </c>
      <c r="T5" s="23" t="s">
        <v>2</v>
      </c>
      <c r="U5" s="23" t="s">
        <v>39</v>
      </c>
      <c r="V5" s="22" t="s">
        <v>2</v>
      </c>
      <c r="W5" s="22" t="s">
        <v>39</v>
      </c>
      <c r="X5" s="31" t="s">
        <v>2</v>
      </c>
      <c r="Y5" s="31" t="s">
        <v>39</v>
      </c>
      <c r="Z5" s="16" t="s">
        <v>2</v>
      </c>
      <c r="AA5" s="16" t="s">
        <v>3</v>
      </c>
      <c r="AB5" s="16" t="s">
        <v>2</v>
      </c>
      <c r="AC5" s="16" t="s">
        <v>39</v>
      </c>
      <c r="AD5" s="19" t="s">
        <v>2</v>
      </c>
      <c r="AE5" s="19" t="s">
        <v>39</v>
      </c>
      <c r="AF5" s="20" t="s">
        <v>2</v>
      </c>
      <c r="AG5" s="20" t="s">
        <v>39</v>
      </c>
      <c r="AH5" s="29" t="s">
        <v>2</v>
      </c>
      <c r="AI5" s="29" t="s">
        <v>39</v>
      </c>
      <c r="AJ5" s="21" t="s">
        <v>2</v>
      </c>
      <c r="AK5" s="21" t="s">
        <v>39</v>
      </c>
      <c r="AL5" s="31" t="s">
        <v>2</v>
      </c>
      <c r="AM5" s="31" t="s">
        <v>39</v>
      </c>
    </row>
    <row r="6" spans="1:39" ht="13.5" customHeight="1">
      <c r="A6" s="18" t="s">
        <v>4</v>
      </c>
      <c r="B6" s="4">
        <v>637</v>
      </c>
      <c r="C6" s="4">
        <v>1993743</v>
      </c>
      <c r="D6" s="4">
        <v>671</v>
      </c>
      <c r="E6" s="4">
        <v>2061661</v>
      </c>
      <c r="F6" s="4">
        <v>636</v>
      </c>
      <c r="G6" s="4">
        <v>1976991</v>
      </c>
      <c r="H6" s="11">
        <v>646</v>
      </c>
      <c r="I6" s="11">
        <v>1965127</v>
      </c>
      <c r="J6" s="11">
        <v>186</v>
      </c>
      <c r="K6" s="11">
        <v>512695</v>
      </c>
      <c r="L6" s="11">
        <f>225+61+6</f>
        <v>292</v>
      </c>
      <c r="M6" s="11">
        <f>593048+154513+18245</f>
        <v>765806</v>
      </c>
      <c r="N6" s="11">
        <v>966</v>
      </c>
      <c r="O6" s="11">
        <v>2914151</v>
      </c>
      <c r="P6" s="11">
        <v>455</v>
      </c>
      <c r="Q6" s="11">
        <v>1352413</v>
      </c>
      <c r="R6" s="11">
        <f>315+4</f>
        <v>319</v>
      </c>
      <c r="S6" s="11">
        <f>940333+10271</f>
        <v>950604</v>
      </c>
      <c r="T6" s="24">
        <v>374</v>
      </c>
      <c r="U6" s="24">
        <v>1146128</v>
      </c>
      <c r="V6" s="24">
        <v>350</v>
      </c>
      <c r="W6" s="24">
        <v>955917</v>
      </c>
      <c r="X6" s="24">
        <v>350</v>
      </c>
      <c r="Y6" s="24">
        <v>1003162</v>
      </c>
      <c r="Z6" s="25">
        <v>15605</v>
      </c>
      <c r="AA6" s="25">
        <v>61794713</v>
      </c>
      <c r="AB6" s="25">
        <f>SUM(Z6,P6)</f>
        <v>16060</v>
      </c>
      <c r="AC6" s="25">
        <f aca="true" t="shared" si="0" ref="AC6:AC33">SUM(AA6,Q6)</f>
        <v>63147126</v>
      </c>
      <c r="AD6" s="25">
        <f>SUM(AB6,R6)</f>
        <v>16379</v>
      </c>
      <c r="AE6" s="25">
        <f aca="true" t="shared" si="1" ref="AE6:AE33">SUM(AC6,S6)</f>
        <v>64097730</v>
      </c>
      <c r="AF6" s="25">
        <f>SUM(AD6,T6)</f>
        <v>16753</v>
      </c>
      <c r="AG6" s="25">
        <f aca="true" t="shared" si="2" ref="AG6:AG33">SUM(AE6,U6)</f>
        <v>65243858</v>
      </c>
      <c r="AH6" s="30">
        <v>17243</v>
      </c>
      <c r="AI6" s="30">
        <v>66679252</v>
      </c>
      <c r="AJ6" s="25">
        <f>SUM(AH6,V6)</f>
        <v>17593</v>
      </c>
      <c r="AK6" s="12">
        <f>SUM(AI6,W6)</f>
        <v>67635169</v>
      </c>
      <c r="AL6" s="25">
        <f>SUM(AJ6,X6)</f>
        <v>17943</v>
      </c>
      <c r="AM6" s="12">
        <f>SUM(AK6,Y6)</f>
        <v>68638331</v>
      </c>
    </row>
    <row r="7" spans="1:39" ht="13.5" customHeight="1">
      <c r="A7" s="18" t="s">
        <v>5</v>
      </c>
      <c r="B7" s="4">
        <v>7</v>
      </c>
      <c r="C7" s="4">
        <v>35419</v>
      </c>
      <c r="D7" s="4">
        <v>3</v>
      </c>
      <c r="E7" s="4">
        <v>7140</v>
      </c>
      <c r="F7" s="4">
        <v>5</v>
      </c>
      <c r="G7" s="4">
        <v>15211</v>
      </c>
      <c r="H7" s="11">
        <v>4</v>
      </c>
      <c r="I7" s="11">
        <v>18474</v>
      </c>
      <c r="J7" s="11">
        <v>2</v>
      </c>
      <c r="K7" s="11">
        <v>43435</v>
      </c>
      <c r="L7" s="11">
        <v>2</v>
      </c>
      <c r="M7" s="11">
        <v>15760</v>
      </c>
      <c r="N7" s="11">
        <v>46</v>
      </c>
      <c r="O7" s="11">
        <v>248496</v>
      </c>
      <c r="P7" s="11">
        <v>10</v>
      </c>
      <c r="Q7" s="11">
        <v>114406</v>
      </c>
      <c r="R7" s="11">
        <v>3</v>
      </c>
      <c r="S7" s="11">
        <v>63715</v>
      </c>
      <c r="T7" s="11">
        <v>4</v>
      </c>
      <c r="U7" s="11">
        <v>55099</v>
      </c>
      <c r="V7" s="11">
        <v>0</v>
      </c>
      <c r="W7" s="11">
        <v>0</v>
      </c>
      <c r="X7" s="11">
        <v>1</v>
      </c>
      <c r="Y7" s="11">
        <v>3320</v>
      </c>
      <c r="Z7" s="12">
        <v>235</v>
      </c>
      <c r="AA7" s="12">
        <v>1451992</v>
      </c>
      <c r="AB7" s="12">
        <f aca="true" t="shared" si="3" ref="AB7:AB33">SUM(Z7,P7)</f>
        <v>245</v>
      </c>
      <c r="AC7" s="12">
        <f t="shared" si="0"/>
        <v>1566398</v>
      </c>
      <c r="AD7" s="12">
        <f aca="true" t="shared" si="4" ref="AD7:AD33">SUM(AB7,R7)</f>
        <v>248</v>
      </c>
      <c r="AE7" s="12">
        <f t="shared" si="1"/>
        <v>1630113</v>
      </c>
      <c r="AF7" s="12">
        <f aca="true" t="shared" si="5" ref="AF7:AF33">SUM(AD7,T7)</f>
        <v>252</v>
      </c>
      <c r="AG7" s="12">
        <f t="shared" si="2"/>
        <v>1685212</v>
      </c>
      <c r="AH7" s="30">
        <v>264</v>
      </c>
      <c r="AI7" s="30">
        <v>1932490</v>
      </c>
      <c r="AJ7" s="12">
        <f aca="true" t="shared" si="6" ref="AJ7:AJ31">SUM(AH7,V7)</f>
        <v>264</v>
      </c>
      <c r="AK7" s="12">
        <f aca="true" t="shared" si="7" ref="AK7:AK12">SUM(AI7,W7)</f>
        <v>1932490</v>
      </c>
      <c r="AL7" s="12">
        <f>SUM(AJ7,X7)</f>
        <v>265</v>
      </c>
      <c r="AM7" s="12">
        <f>SUM(AK7,Y7)</f>
        <v>1935810</v>
      </c>
    </row>
    <row r="8" spans="1:39" ht="13.5" customHeight="1">
      <c r="A8" s="18" t="s">
        <v>6</v>
      </c>
      <c r="B8" s="4">
        <v>21</v>
      </c>
      <c r="C8" s="4">
        <v>32574</v>
      </c>
      <c r="D8" s="4">
        <v>24</v>
      </c>
      <c r="E8" s="4">
        <v>43910</v>
      </c>
      <c r="F8" s="4">
        <v>24</v>
      </c>
      <c r="G8" s="4">
        <v>43366</v>
      </c>
      <c r="H8" s="11">
        <v>17</v>
      </c>
      <c r="I8" s="11">
        <v>28656</v>
      </c>
      <c r="J8" s="11">
        <v>9</v>
      </c>
      <c r="K8" s="11">
        <v>16551</v>
      </c>
      <c r="L8" s="11">
        <v>11</v>
      </c>
      <c r="M8" s="11">
        <v>18954</v>
      </c>
      <c r="N8" s="11">
        <v>19</v>
      </c>
      <c r="O8" s="11">
        <v>32132</v>
      </c>
      <c r="P8" s="11">
        <v>12</v>
      </c>
      <c r="Q8" s="11">
        <v>21942</v>
      </c>
      <c r="R8" s="11">
        <v>8</v>
      </c>
      <c r="S8" s="11">
        <v>14242</v>
      </c>
      <c r="T8" s="11">
        <v>11</v>
      </c>
      <c r="U8" s="11">
        <v>20307</v>
      </c>
      <c r="V8" s="26">
        <v>7</v>
      </c>
      <c r="W8" s="27">
        <v>11052</v>
      </c>
      <c r="X8" s="26">
        <v>13</v>
      </c>
      <c r="Y8" s="27">
        <v>24953</v>
      </c>
      <c r="Z8" s="12">
        <v>119011</v>
      </c>
      <c r="AA8" s="12">
        <v>115054824</v>
      </c>
      <c r="AB8" s="12">
        <f t="shared" si="3"/>
        <v>119023</v>
      </c>
      <c r="AC8" s="12">
        <f t="shared" si="0"/>
        <v>115076766</v>
      </c>
      <c r="AD8" s="12">
        <f t="shared" si="4"/>
        <v>119031</v>
      </c>
      <c r="AE8" s="12">
        <f t="shared" si="1"/>
        <v>115091008</v>
      </c>
      <c r="AF8" s="12">
        <f t="shared" si="5"/>
        <v>119042</v>
      </c>
      <c r="AG8" s="12">
        <f t="shared" si="2"/>
        <v>115111315</v>
      </c>
      <c r="AH8" s="30">
        <v>119076</v>
      </c>
      <c r="AI8" s="30">
        <v>115170584</v>
      </c>
      <c r="AJ8" s="12">
        <f t="shared" si="6"/>
        <v>119083</v>
      </c>
      <c r="AK8" s="12">
        <f t="shared" si="7"/>
        <v>115181636</v>
      </c>
      <c r="AL8" s="12">
        <f>SUM(AJ8,X8)</f>
        <v>119096</v>
      </c>
      <c r="AM8" s="12">
        <f>SUM(AK8,Y8)</f>
        <v>115206589</v>
      </c>
    </row>
    <row r="9" spans="1:39" ht="13.5" customHeight="1">
      <c r="A9" s="18" t="s">
        <v>46</v>
      </c>
      <c r="B9" s="11" t="s">
        <v>44</v>
      </c>
      <c r="C9" s="11" t="s">
        <v>44</v>
      </c>
      <c r="D9" s="11" t="s">
        <v>44</v>
      </c>
      <c r="E9" s="11" t="s">
        <v>44</v>
      </c>
      <c r="F9" s="11" t="s">
        <v>44</v>
      </c>
      <c r="G9" s="11" t="s">
        <v>44</v>
      </c>
      <c r="H9" s="11" t="s">
        <v>44</v>
      </c>
      <c r="I9" s="11" t="s">
        <v>44</v>
      </c>
      <c r="J9" s="11" t="s">
        <v>44</v>
      </c>
      <c r="K9" s="11" t="s">
        <v>44</v>
      </c>
      <c r="L9" s="11" t="s">
        <v>44</v>
      </c>
      <c r="M9" s="11" t="s">
        <v>44</v>
      </c>
      <c r="N9" s="11" t="s">
        <v>44</v>
      </c>
      <c r="O9" s="11" t="s">
        <v>44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28">
        <v>0</v>
      </c>
      <c r="X9" s="11">
        <v>0</v>
      </c>
      <c r="Y9" s="28">
        <v>0</v>
      </c>
      <c r="Z9" s="12">
        <v>0</v>
      </c>
      <c r="AA9" s="12">
        <v>0</v>
      </c>
      <c r="AB9" s="12">
        <f t="shared" si="3"/>
        <v>0</v>
      </c>
      <c r="AC9" s="12">
        <f t="shared" si="0"/>
        <v>0</v>
      </c>
      <c r="AD9" s="12">
        <f t="shared" si="4"/>
        <v>0</v>
      </c>
      <c r="AE9" s="12">
        <f t="shared" si="1"/>
        <v>0</v>
      </c>
      <c r="AF9" s="12">
        <f t="shared" si="5"/>
        <v>0</v>
      </c>
      <c r="AG9" s="12">
        <f t="shared" si="2"/>
        <v>0</v>
      </c>
      <c r="AH9" s="30">
        <v>3</v>
      </c>
      <c r="AI9" s="30">
        <v>15895</v>
      </c>
      <c r="AJ9" s="12">
        <f t="shared" si="6"/>
        <v>3</v>
      </c>
      <c r="AK9" s="12">
        <f t="shared" si="7"/>
        <v>15895</v>
      </c>
      <c r="AL9" s="12">
        <f aca="true" t="shared" si="8" ref="AL9:AL34">SUM(AJ9,X9)</f>
        <v>3</v>
      </c>
      <c r="AM9" s="12">
        <f aca="true" t="shared" si="9" ref="AM9:AM15">SUM(AK9,Y9)</f>
        <v>15895</v>
      </c>
    </row>
    <row r="10" spans="1:39" ht="13.5" customHeight="1">
      <c r="A10" s="18" t="s">
        <v>8</v>
      </c>
      <c r="B10" s="4">
        <v>1</v>
      </c>
      <c r="C10" s="4">
        <v>8700</v>
      </c>
      <c r="D10" s="4">
        <v>0</v>
      </c>
      <c r="E10" s="4">
        <v>0</v>
      </c>
      <c r="F10" s="4">
        <v>0</v>
      </c>
      <c r="G10" s="4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2</v>
      </c>
      <c r="U10" s="11">
        <v>38604</v>
      </c>
      <c r="V10" s="11">
        <v>4</v>
      </c>
      <c r="W10" s="28">
        <v>29175</v>
      </c>
      <c r="X10" s="11">
        <v>0</v>
      </c>
      <c r="Y10" s="28">
        <v>0</v>
      </c>
      <c r="Z10" s="12">
        <v>4</v>
      </c>
      <c r="AA10" s="12">
        <v>36889</v>
      </c>
      <c r="AB10" s="12">
        <f t="shared" si="3"/>
        <v>4</v>
      </c>
      <c r="AC10" s="12">
        <f t="shared" si="0"/>
        <v>36889</v>
      </c>
      <c r="AD10" s="12">
        <f t="shared" si="4"/>
        <v>4</v>
      </c>
      <c r="AE10" s="12">
        <f t="shared" si="1"/>
        <v>36889</v>
      </c>
      <c r="AF10" s="12">
        <f t="shared" si="5"/>
        <v>6</v>
      </c>
      <c r="AG10" s="12">
        <f t="shared" si="2"/>
        <v>75493</v>
      </c>
      <c r="AH10" s="30">
        <v>10</v>
      </c>
      <c r="AI10" s="30">
        <v>261892</v>
      </c>
      <c r="AJ10" s="12">
        <f t="shared" si="6"/>
        <v>14</v>
      </c>
      <c r="AK10" s="12">
        <f t="shared" si="7"/>
        <v>291067</v>
      </c>
      <c r="AL10" s="12">
        <f t="shared" si="8"/>
        <v>14</v>
      </c>
      <c r="AM10" s="12">
        <f t="shared" si="9"/>
        <v>291067</v>
      </c>
    </row>
    <row r="11" spans="1:39" ht="13.5" customHeight="1">
      <c r="A11" s="18" t="s">
        <v>9</v>
      </c>
      <c r="B11" s="4">
        <v>5</v>
      </c>
      <c r="C11" s="4">
        <v>409570</v>
      </c>
      <c r="D11" s="4">
        <v>0</v>
      </c>
      <c r="E11" s="4">
        <v>0</v>
      </c>
      <c r="F11" s="4">
        <v>0</v>
      </c>
      <c r="G11" s="4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28">
        <v>0</v>
      </c>
      <c r="X11" s="11">
        <v>0</v>
      </c>
      <c r="Y11" s="28">
        <v>0</v>
      </c>
      <c r="Z11" s="12">
        <v>43</v>
      </c>
      <c r="AA11" s="12">
        <v>6249758</v>
      </c>
      <c r="AB11" s="12">
        <f t="shared" si="3"/>
        <v>43</v>
      </c>
      <c r="AC11" s="12">
        <f t="shared" si="0"/>
        <v>6249758</v>
      </c>
      <c r="AD11" s="12">
        <f t="shared" si="4"/>
        <v>43</v>
      </c>
      <c r="AE11" s="12">
        <f t="shared" si="1"/>
        <v>6249758</v>
      </c>
      <c r="AF11" s="12">
        <f t="shared" si="5"/>
        <v>43</v>
      </c>
      <c r="AG11" s="12">
        <f t="shared" si="2"/>
        <v>6249758</v>
      </c>
      <c r="AH11" s="30">
        <v>43</v>
      </c>
      <c r="AI11" s="30">
        <v>6249758</v>
      </c>
      <c r="AJ11" s="12">
        <f t="shared" si="6"/>
        <v>43</v>
      </c>
      <c r="AK11" s="12">
        <f t="shared" si="7"/>
        <v>6249758</v>
      </c>
      <c r="AL11" s="12">
        <f t="shared" si="8"/>
        <v>43</v>
      </c>
      <c r="AM11" s="12">
        <f t="shared" si="9"/>
        <v>6249758</v>
      </c>
    </row>
    <row r="12" spans="1:39" ht="13.5" customHeight="1">
      <c r="A12" s="18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11">
        <v>0</v>
      </c>
      <c r="I12" s="11">
        <v>0</v>
      </c>
      <c r="J12" s="11">
        <v>1</v>
      </c>
      <c r="K12" s="11">
        <v>65962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8">
        <v>0</v>
      </c>
      <c r="X12" s="11">
        <v>0</v>
      </c>
      <c r="Y12" s="28">
        <v>0</v>
      </c>
      <c r="Z12" s="12">
        <v>2</v>
      </c>
      <c r="AA12" s="12">
        <v>465962</v>
      </c>
      <c r="AB12" s="12">
        <f t="shared" si="3"/>
        <v>2</v>
      </c>
      <c r="AC12" s="12">
        <f t="shared" si="0"/>
        <v>465962</v>
      </c>
      <c r="AD12" s="12">
        <f t="shared" si="4"/>
        <v>2</v>
      </c>
      <c r="AE12" s="12">
        <f t="shared" si="1"/>
        <v>465962</v>
      </c>
      <c r="AF12" s="12">
        <f t="shared" si="5"/>
        <v>2</v>
      </c>
      <c r="AG12" s="12">
        <f t="shared" si="2"/>
        <v>465962</v>
      </c>
      <c r="AH12" s="30">
        <v>3</v>
      </c>
      <c r="AI12" s="30">
        <v>565962</v>
      </c>
      <c r="AJ12" s="12">
        <f t="shared" si="6"/>
        <v>3</v>
      </c>
      <c r="AK12" s="12">
        <f t="shared" si="7"/>
        <v>565962</v>
      </c>
      <c r="AL12" s="12">
        <f t="shared" si="8"/>
        <v>3</v>
      </c>
      <c r="AM12" s="12">
        <f t="shared" si="9"/>
        <v>565962</v>
      </c>
    </row>
    <row r="13" spans="1:39" ht="13.5" customHeight="1">
      <c r="A13" s="18" t="s">
        <v>33</v>
      </c>
      <c r="B13" s="4" t="s">
        <v>31</v>
      </c>
      <c r="C13" s="4" t="s">
        <v>31</v>
      </c>
      <c r="D13" s="4" t="s">
        <v>31</v>
      </c>
      <c r="E13" s="4" t="s">
        <v>31</v>
      </c>
      <c r="F13" s="4">
        <v>0</v>
      </c>
      <c r="G13" s="4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28">
        <v>0</v>
      </c>
      <c r="X13" s="11">
        <v>0</v>
      </c>
      <c r="Y13" s="28">
        <v>0</v>
      </c>
      <c r="Z13" s="12">
        <v>0</v>
      </c>
      <c r="AA13" s="12">
        <v>0</v>
      </c>
      <c r="AB13" s="12">
        <f t="shared" si="3"/>
        <v>0</v>
      </c>
      <c r="AC13" s="12">
        <f t="shared" si="0"/>
        <v>0</v>
      </c>
      <c r="AD13" s="12">
        <f t="shared" si="4"/>
        <v>0</v>
      </c>
      <c r="AE13" s="12">
        <f t="shared" si="1"/>
        <v>0</v>
      </c>
      <c r="AF13" s="12">
        <f t="shared" si="5"/>
        <v>0</v>
      </c>
      <c r="AG13" s="12">
        <f t="shared" si="2"/>
        <v>0</v>
      </c>
      <c r="AH13" s="30">
        <v>0</v>
      </c>
      <c r="AI13" s="30">
        <v>0</v>
      </c>
      <c r="AJ13" s="12">
        <f t="shared" si="6"/>
        <v>0</v>
      </c>
      <c r="AK13" s="12">
        <f aca="true" t="shared" si="10" ref="AK13:AK32">SUM(AI13,W13)</f>
        <v>0</v>
      </c>
      <c r="AL13" s="12">
        <f t="shared" si="8"/>
        <v>0</v>
      </c>
      <c r="AM13" s="12">
        <f t="shared" si="9"/>
        <v>0</v>
      </c>
    </row>
    <row r="14" spans="1:39" ht="13.5" customHeight="1">
      <c r="A14" s="18" t="s">
        <v>50</v>
      </c>
      <c r="B14" s="4">
        <v>6</v>
      </c>
      <c r="C14" s="4">
        <v>411430</v>
      </c>
      <c r="D14" s="4">
        <v>9</v>
      </c>
      <c r="E14" s="4">
        <v>601919</v>
      </c>
      <c r="F14" s="4">
        <v>11</v>
      </c>
      <c r="G14" s="4">
        <v>739956</v>
      </c>
      <c r="H14" s="11">
        <v>9</v>
      </c>
      <c r="I14" s="11">
        <v>645892</v>
      </c>
      <c r="J14" s="11">
        <v>7</v>
      </c>
      <c r="K14" s="11">
        <v>769524</v>
      </c>
      <c r="L14" s="11">
        <v>0</v>
      </c>
      <c r="M14" s="11">
        <v>0</v>
      </c>
      <c r="N14" s="11">
        <v>17</v>
      </c>
      <c r="O14" s="11">
        <v>1432272</v>
      </c>
      <c r="P14" s="11">
        <v>9</v>
      </c>
      <c r="Q14" s="11">
        <v>846274</v>
      </c>
      <c r="R14" s="11">
        <v>2</v>
      </c>
      <c r="S14" s="11">
        <v>115646</v>
      </c>
      <c r="T14" s="11">
        <v>1</v>
      </c>
      <c r="U14" s="11">
        <v>72956</v>
      </c>
      <c r="V14" s="11">
        <v>6</v>
      </c>
      <c r="W14" s="11">
        <v>327984</v>
      </c>
      <c r="X14" s="11">
        <v>2</v>
      </c>
      <c r="Y14" s="11">
        <v>67252</v>
      </c>
      <c r="Z14" s="12">
        <v>137</v>
      </c>
      <c r="AA14" s="12">
        <v>9849040</v>
      </c>
      <c r="AB14" s="12">
        <f t="shared" si="3"/>
        <v>146</v>
      </c>
      <c r="AC14" s="12">
        <f t="shared" si="0"/>
        <v>10695314</v>
      </c>
      <c r="AD14" s="12">
        <f t="shared" si="4"/>
        <v>148</v>
      </c>
      <c r="AE14" s="12">
        <f t="shared" si="1"/>
        <v>10810960</v>
      </c>
      <c r="AF14" s="12">
        <f t="shared" si="5"/>
        <v>149</v>
      </c>
      <c r="AG14" s="12">
        <f t="shared" si="2"/>
        <v>10883916</v>
      </c>
      <c r="AH14" s="30">
        <v>160</v>
      </c>
      <c r="AI14" s="30">
        <v>12177698</v>
      </c>
      <c r="AJ14" s="12">
        <f t="shared" si="6"/>
        <v>166</v>
      </c>
      <c r="AK14" s="12">
        <f>SUM(AI14,W14)</f>
        <v>12505682</v>
      </c>
      <c r="AL14" s="12">
        <f t="shared" si="8"/>
        <v>168</v>
      </c>
      <c r="AM14" s="12">
        <f t="shared" si="9"/>
        <v>12572934</v>
      </c>
    </row>
    <row r="15" spans="1:39" ht="13.5" customHeight="1">
      <c r="A15" s="18" t="s">
        <v>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</v>
      </c>
      <c r="M15" s="11">
        <v>8250</v>
      </c>
      <c r="N15" s="11">
        <v>7</v>
      </c>
      <c r="O15" s="11">
        <v>85488</v>
      </c>
      <c r="P15" s="11" t="s">
        <v>44</v>
      </c>
      <c r="Q15" s="11" t="s">
        <v>45</v>
      </c>
      <c r="R15" s="11" t="s">
        <v>31</v>
      </c>
      <c r="S15" s="11" t="s">
        <v>31</v>
      </c>
      <c r="T15" s="11" t="s">
        <v>31</v>
      </c>
      <c r="U15" s="11" t="s">
        <v>31</v>
      </c>
      <c r="V15" s="11" t="s">
        <v>31</v>
      </c>
      <c r="W15" s="11" t="s">
        <v>31</v>
      </c>
      <c r="X15" s="11" t="s">
        <v>31</v>
      </c>
      <c r="Y15" s="11" t="s">
        <v>31</v>
      </c>
      <c r="Z15" s="12">
        <v>9</v>
      </c>
      <c r="AA15" s="12">
        <v>162369</v>
      </c>
      <c r="AB15" s="12">
        <f t="shared" si="3"/>
        <v>9</v>
      </c>
      <c r="AC15" s="12">
        <f t="shared" si="0"/>
        <v>162369</v>
      </c>
      <c r="AD15" s="12">
        <f t="shared" si="4"/>
        <v>9</v>
      </c>
      <c r="AE15" s="12">
        <f t="shared" si="1"/>
        <v>162369</v>
      </c>
      <c r="AF15" s="12">
        <f t="shared" si="5"/>
        <v>9</v>
      </c>
      <c r="AG15" s="12">
        <f t="shared" si="2"/>
        <v>162369</v>
      </c>
      <c r="AH15" s="30">
        <v>9</v>
      </c>
      <c r="AI15" s="30">
        <v>162369</v>
      </c>
      <c r="AJ15" s="12">
        <f>SUM(AH15,V15)</f>
        <v>9</v>
      </c>
      <c r="AK15" s="12">
        <f>SUM(AI15,W15)</f>
        <v>162369</v>
      </c>
      <c r="AL15" s="12">
        <f t="shared" si="8"/>
        <v>9</v>
      </c>
      <c r="AM15" s="12">
        <f t="shared" si="9"/>
        <v>162369</v>
      </c>
    </row>
    <row r="16" spans="1:39" ht="13.5" customHeight="1">
      <c r="A16" s="18" t="s">
        <v>11</v>
      </c>
      <c r="B16" s="4" t="s">
        <v>12</v>
      </c>
      <c r="C16" s="4" t="s">
        <v>12</v>
      </c>
      <c r="D16" s="4" t="s">
        <v>12</v>
      </c>
      <c r="E16" s="4" t="s">
        <v>12</v>
      </c>
      <c r="F16" s="4" t="s">
        <v>31</v>
      </c>
      <c r="G16" s="4" t="s">
        <v>31</v>
      </c>
      <c r="H16" s="11" t="s">
        <v>31</v>
      </c>
      <c r="I16" s="11" t="s">
        <v>31</v>
      </c>
      <c r="J16" s="11" t="s">
        <v>31</v>
      </c>
      <c r="K16" s="11" t="s">
        <v>31</v>
      </c>
      <c r="L16" s="11" t="s">
        <v>31</v>
      </c>
      <c r="M16" s="11" t="s">
        <v>31</v>
      </c>
      <c r="N16" s="11" t="s">
        <v>31</v>
      </c>
      <c r="O16" s="11" t="s">
        <v>31</v>
      </c>
      <c r="P16" s="11" t="s">
        <v>31</v>
      </c>
      <c r="Q16" s="11" t="s">
        <v>31</v>
      </c>
      <c r="R16" s="11" t="s">
        <v>31</v>
      </c>
      <c r="S16" s="11" t="s">
        <v>31</v>
      </c>
      <c r="T16" s="11" t="s">
        <v>31</v>
      </c>
      <c r="U16" s="11" t="s">
        <v>31</v>
      </c>
      <c r="V16" s="11" t="s">
        <v>31</v>
      </c>
      <c r="W16" s="11" t="s">
        <v>31</v>
      </c>
      <c r="X16" s="11" t="s">
        <v>31</v>
      </c>
      <c r="Y16" s="11" t="s">
        <v>31</v>
      </c>
      <c r="Z16" s="12">
        <v>143</v>
      </c>
      <c r="AA16" s="12">
        <v>723991</v>
      </c>
      <c r="AB16" s="12">
        <f t="shared" si="3"/>
        <v>143</v>
      </c>
      <c r="AC16" s="12">
        <f t="shared" si="0"/>
        <v>723991</v>
      </c>
      <c r="AD16" s="12">
        <f t="shared" si="4"/>
        <v>143</v>
      </c>
      <c r="AE16" s="12">
        <f t="shared" si="1"/>
        <v>723991</v>
      </c>
      <c r="AF16" s="12">
        <f t="shared" si="5"/>
        <v>143</v>
      </c>
      <c r="AG16" s="12">
        <f t="shared" si="2"/>
        <v>723991</v>
      </c>
      <c r="AH16" s="30">
        <v>143</v>
      </c>
      <c r="AI16" s="30">
        <v>723991</v>
      </c>
      <c r="AJ16" s="12">
        <f t="shared" si="6"/>
        <v>143</v>
      </c>
      <c r="AK16" s="12">
        <f t="shared" si="10"/>
        <v>723991</v>
      </c>
      <c r="AL16" s="12">
        <f t="shared" si="8"/>
        <v>143</v>
      </c>
      <c r="AM16" s="12">
        <f aca="true" t="shared" si="11" ref="AM16:AM32">SUM(AK16,Y16)</f>
        <v>723991</v>
      </c>
    </row>
    <row r="17" spans="1:39" ht="13.5" customHeight="1">
      <c r="A17" s="18" t="s">
        <v>47</v>
      </c>
      <c r="B17" s="4" t="s">
        <v>12</v>
      </c>
      <c r="C17" s="4" t="s">
        <v>12</v>
      </c>
      <c r="D17" s="4" t="s">
        <v>12</v>
      </c>
      <c r="E17" s="4" t="s">
        <v>12</v>
      </c>
      <c r="F17" s="4" t="s">
        <v>31</v>
      </c>
      <c r="G17" s="4" t="s">
        <v>31</v>
      </c>
      <c r="H17" s="11" t="s">
        <v>31</v>
      </c>
      <c r="I17" s="11" t="s">
        <v>31</v>
      </c>
      <c r="J17" s="11" t="s">
        <v>31</v>
      </c>
      <c r="K17" s="11" t="s">
        <v>31</v>
      </c>
      <c r="L17" s="11" t="s">
        <v>31</v>
      </c>
      <c r="M17" s="11" t="s">
        <v>31</v>
      </c>
      <c r="N17" s="11" t="s">
        <v>31</v>
      </c>
      <c r="O17" s="11" t="s">
        <v>31</v>
      </c>
      <c r="P17" s="11" t="s">
        <v>31</v>
      </c>
      <c r="Q17" s="11" t="s">
        <v>31</v>
      </c>
      <c r="R17" s="11" t="s">
        <v>31</v>
      </c>
      <c r="S17" s="11" t="s">
        <v>31</v>
      </c>
      <c r="T17" s="11" t="s">
        <v>31</v>
      </c>
      <c r="U17" s="11" t="s">
        <v>31</v>
      </c>
      <c r="V17" s="11" t="s">
        <v>31</v>
      </c>
      <c r="W17" s="11" t="s">
        <v>31</v>
      </c>
      <c r="X17" s="11" t="s">
        <v>31</v>
      </c>
      <c r="Y17" s="11" t="s">
        <v>31</v>
      </c>
      <c r="Z17" s="12">
        <v>21</v>
      </c>
      <c r="AA17" s="12">
        <v>21777</v>
      </c>
      <c r="AB17" s="12">
        <f t="shared" si="3"/>
        <v>21</v>
      </c>
      <c r="AC17" s="12">
        <f t="shared" si="0"/>
        <v>21777</v>
      </c>
      <c r="AD17" s="12">
        <f t="shared" si="4"/>
        <v>21</v>
      </c>
      <c r="AE17" s="12">
        <f t="shared" si="1"/>
        <v>21777</v>
      </c>
      <c r="AF17" s="12">
        <f t="shared" si="5"/>
        <v>21</v>
      </c>
      <c r="AG17" s="12">
        <f t="shared" si="2"/>
        <v>21777</v>
      </c>
      <c r="AH17" s="30">
        <v>21</v>
      </c>
      <c r="AI17" s="30">
        <v>21777</v>
      </c>
      <c r="AJ17" s="12">
        <f>SUM(AH17,V17)</f>
        <v>21</v>
      </c>
      <c r="AK17" s="12">
        <f t="shared" si="10"/>
        <v>21777</v>
      </c>
      <c r="AL17" s="12">
        <f t="shared" si="8"/>
        <v>21</v>
      </c>
      <c r="AM17" s="12">
        <f t="shared" si="11"/>
        <v>21777</v>
      </c>
    </row>
    <row r="18" spans="1:39" ht="13.5" customHeight="1">
      <c r="A18" s="18" t="s">
        <v>13</v>
      </c>
      <c r="B18" s="4" t="s">
        <v>12</v>
      </c>
      <c r="C18" s="4" t="s">
        <v>12</v>
      </c>
      <c r="D18" s="4" t="s">
        <v>12</v>
      </c>
      <c r="E18" s="4" t="s">
        <v>12</v>
      </c>
      <c r="F18" s="4" t="s">
        <v>31</v>
      </c>
      <c r="G18" s="4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  <c r="Y18" s="11" t="s">
        <v>31</v>
      </c>
      <c r="Z18" s="12">
        <v>9</v>
      </c>
      <c r="AA18" s="12">
        <v>116226</v>
      </c>
      <c r="AB18" s="12">
        <f t="shared" si="3"/>
        <v>9</v>
      </c>
      <c r="AC18" s="12">
        <f t="shared" si="0"/>
        <v>116226</v>
      </c>
      <c r="AD18" s="12">
        <f t="shared" si="4"/>
        <v>9</v>
      </c>
      <c r="AE18" s="12">
        <f t="shared" si="1"/>
        <v>116226</v>
      </c>
      <c r="AF18" s="12">
        <f t="shared" si="5"/>
        <v>9</v>
      </c>
      <c r="AG18" s="12">
        <f t="shared" si="2"/>
        <v>116226</v>
      </c>
      <c r="AH18" s="30">
        <v>9</v>
      </c>
      <c r="AI18" s="30">
        <v>116226</v>
      </c>
      <c r="AJ18" s="12">
        <f>SUM(AH18,V18)</f>
        <v>9</v>
      </c>
      <c r="AK18" s="12">
        <f t="shared" si="10"/>
        <v>116226</v>
      </c>
      <c r="AL18" s="12">
        <f t="shared" si="8"/>
        <v>9</v>
      </c>
      <c r="AM18" s="12">
        <f>SUM(AK18,Y18)</f>
        <v>116226</v>
      </c>
    </row>
    <row r="19" spans="1:39" ht="13.5" customHeight="1">
      <c r="A19" s="18" t="s">
        <v>14</v>
      </c>
      <c r="B19" s="4" t="s">
        <v>12</v>
      </c>
      <c r="C19" s="4" t="s">
        <v>12</v>
      </c>
      <c r="D19" s="4" t="s">
        <v>12</v>
      </c>
      <c r="E19" s="4" t="s">
        <v>12</v>
      </c>
      <c r="F19" s="4" t="s">
        <v>31</v>
      </c>
      <c r="G19" s="4" t="s">
        <v>31</v>
      </c>
      <c r="H19" s="11" t="s">
        <v>31</v>
      </c>
      <c r="I19" s="11" t="s">
        <v>31</v>
      </c>
      <c r="J19" s="11" t="s">
        <v>31</v>
      </c>
      <c r="K19" s="11" t="s">
        <v>31</v>
      </c>
      <c r="L19" s="11" t="s">
        <v>31</v>
      </c>
      <c r="M19" s="11" t="s">
        <v>31</v>
      </c>
      <c r="N19" s="11" t="s">
        <v>31</v>
      </c>
      <c r="O19" s="11" t="s">
        <v>31</v>
      </c>
      <c r="P19" s="11" t="s">
        <v>31</v>
      </c>
      <c r="Q19" s="11" t="s">
        <v>31</v>
      </c>
      <c r="R19" s="11" t="s">
        <v>31</v>
      </c>
      <c r="S19" s="11" t="s">
        <v>31</v>
      </c>
      <c r="T19" s="11" t="s">
        <v>31</v>
      </c>
      <c r="U19" s="11" t="s">
        <v>31</v>
      </c>
      <c r="V19" s="11" t="s">
        <v>31</v>
      </c>
      <c r="W19" s="11" t="s">
        <v>31</v>
      </c>
      <c r="X19" s="11" t="s">
        <v>31</v>
      </c>
      <c r="Y19" s="11" t="s">
        <v>31</v>
      </c>
      <c r="Z19" s="12">
        <v>50</v>
      </c>
      <c r="AA19" s="12">
        <v>2001029</v>
      </c>
      <c r="AB19" s="12">
        <f t="shared" si="3"/>
        <v>50</v>
      </c>
      <c r="AC19" s="12">
        <f t="shared" si="0"/>
        <v>2001029</v>
      </c>
      <c r="AD19" s="12">
        <f t="shared" si="4"/>
        <v>50</v>
      </c>
      <c r="AE19" s="12">
        <f t="shared" si="1"/>
        <v>2001029</v>
      </c>
      <c r="AF19" s="12">
        <f t="shared" si="5"/>
        <v>50</v>
      </c>
      <c r="AG19" s="12">
        <f t="shared" si="2"/>
        <v>2001029</v>
      </c>
      <c r="AH19" s="30">
        <v>50</v>
      </c>
      <c r="AI19" s="30">
        <v>2001029</v>
      </c>
      <c r="AJ19" s="12">
        <f>SUM(AH19,V19)</f>
        <v>50</v>
      </c>
      <c r="AK19" s="12">
        <f t="shared" si="10"/>
        <v>2001029</v>
      </c>
      <c r="AL19" s="12">
        <f t="shared" si="8"/>
        <v>50</v>
      </c>
      <c r="AM19" s="12">
        <f t="shared" si="11"/>
        <v>2001029</v>
      </c>
    </row>
    <row r="20" spans="1:39" ht="13.5" customHeight="1">
      <c r="A20" s="18" t="s">
        <v>15</v>
      </c>
      <c r="B20" s="4" t="s">
        <v>12</v>
      </c>
      <c r="C20" s="4" t="s">
        <v>12</v>
      </c>
      <c r="D20" s="4" t="s">
        <v>12</v>
      </c>
      <c r="E20" s="4" t="s">
        <v>12</v>
      </c>
      <c r="F20" s="4" t="s">
        <v>31</v>
      </c>
      <c r="G20" s="4" t="s">
        <v>31</v>
      </c>
      <c r="H20" s="11" t="s">
        <v>31</v>
      </c>
      <c r="I20" s="11" t="s">
        <v>31</v>
      </c>
      <c r="J20" s="11" t="s">
        <v>31</v>
      </c>
      <c r="K20" s="11" t="s">
        <v>31</v>
      </c>
      <c r="L20" s="11" t="s">
        <v>31</v>
      </c>
      <c r="M20" s="11" t="s">
        <v>31</v>
      </c>
      <c r="N20" s="11" t="s">
        <v>31</v>
      </c>
      <c r="O20" s="11" t="s">
        <v>31</v>
      </c>
      <c r="P20" s="11" t="s">
        <v>31</v>
      </c>
      <c r="Q20" s="11" t="s">
        <v>31</v>
      </c>
      <c r="R20" s="11" t="s">
        <v>31</v>
      </c>
      <c r="S20" s="11" t="s">
        <v>31</v>
      </c>
      <c r="T20" s="11" t="s">
        <v>31</v>
      </c>
      <c r="U20" s="11" t="s">
        <v>31</v>
      </c>
      <c r="V20" s="11" t="s">
        <v>31</v>
      </c>
      <c r="W20" s="11" t="s">
        <v>31</v>
      </c>
      <c r="X20" s="11" t="s">
        <v>31</v>
      </c>
      <c r="Y20" s="11" t="s">
        <v>31</v>
      </c>
      <c r="Z20" s="12">
        <v>32</v>
      </c>
      <c r="AA20" s="12">
        <v>380367</v>
      </c>
      <c r="AB20" s="12">
        <f t="shared" si="3"/>
        <v>32</v>
      </c>
      <c r="AC20" s="12">
        <f t="shared" si="0"/>
        <v>380367</v>
      </c>
      <c r="AD20" s="12">
        <f t="shared" si="4"/>
        <v>32</v>
      </c>
      <c r="AE20" s="12">
        <f t="shared" si="1"/>
        <v>380367</v>
      </c>
      <c r="AF20" s="12">
        <f t="shared" si="5"/>
        <v>32</v>
      </c>
      <c r="AG20" s="12">
        <f t="shared" si="2"/>
        <v>380367</v>
      </c>
      <c r="AH20" s="30">
        <v>32</v>
      </c>
      <c r="AI20" s="30">
        <v>380367</v>
      </c>
      <c r="AJ20" s="12">
        <f t="shared" si="6"/>
        <v>32</v>
      </c>
      <c r="AK20" s="12">
        <f t="shared" si="10"/>
        <v>380367</v>
      </c>
      <c r="AL20" s="12">
        <f t="shared" si="8"/>
        <v>32</v>
      </c>
      <c r="AM20" s="12">
        <f t="shared" si="11"/>
        <v>380367</v>
      </c>
    </row>
    <row r="21" spans="1:39" ht="13.5" customHeight="1">
      <c r="A21" s="18" t="s">
        <v>16</v>
      </c>
      <c r="B21" s="4" t="s">
        <v>12</v>
      </c>
      <c r="C21" s="4" t="s">
        <v>12</v>
      </c>
      <c r="D21" s="4" t="s">
        <v>12</v>
      </c>
      <c r="E21" s="4" t="s">
        <v>12</v>
      </c>
      <c r="F21" s="4" t="s">
        <v>31</v>
      </c>
      <c r="G21" s="4" t="s">
        <v>31</v>
      </c>
      <c r="H21" s="11" t="s">
        <v>31</v>
      </c>
      <c r="I21" s="11" t="s">
        <v>31</v>
      </c>
      <c r="J21" s="11" t="s">
        <v>31</v>
      </c>
      <c r="K21" s="11" t="s">
        <v>31</v>
      </c>
      <c r="L21" s="11" t="s">
        <v>31</v>
      </c>
      <c r="M21" s="11" t="s">
        <v>31</v>
      </c>
      <c r="N21" s="11" t="s">
        <v>31</v>
      </c>
      <c r="O21" s="11" t="s">
        <v>31</v>
      </c>
      <c r="P21" s="11" t="s">
        <v>31</v>
      </c>
      <c r="Q21" s="11" t="s">
        <v>31</v>
      </c>
      <c r="R21" s="11" t="s">
        <v>31</v>
      </c>
      <c r="S21" s="11" t="s">
        <v>31</v>
      </c>
      <c r="T21" s="11" t="s">
        <v>31</v>
      </c>
      <c r="U21" s="11" t="s">
        <v>31</v>
      </c>
      <c r="V21" s="11" t="s">
        <v>31</v>
      </c>
      <c r="W21" s="11" t="s">
        <v>31</v>
      </c>
      <c r="X21" s="11" t="s">
        <v>31</v>
      </c>
      <c r="Y21" s="11" t="s">
        <v>31</v>
      </c>
      <c r="Z21" s="12">
        <v>1</v>
      </c>
      <c r="AA21" s="12">
        <v>12000</v>
      </c>
      <c r="AB21" s="12">
        <f t="shared" si="3"/>
        <v>1</v>
      </c>
      <c r="AC21" s="12">
        <f t="shared" si="0"/>
        <v>12000</v>
      </c>
      <c r="AD21" s="12">
        <f t="shared" si="4"/>
        <v>1</v>
      </c>
      <c r="AE21" s="12">
        <f t="shared" si="1"/>
        <v>12000</v>
      </c>
      <c r="AF21" s="12">
        <f t="shared" si="5"/>
        <v>1</v>
      </c>
      <c r="AG21" s="12">
        <f t="shared" si="2"/>
        <v>12000</v>
      </c>
      <c r="AH21" s="30">
        <v>1</v>
      </c>
      <c r="AI21" s="30">
        <v>12000</v>
      </c>
      <c r="AJ21" s="12">
        <f t="shared" si="6"/>
        <v>1</v>
      </c>
      <c r="AK21" s="12">
        <f t="shared" si="10"/>
        <v>12000</v>
      </c>
      <c r="AL21" s="12">
        <f t="shared" si="8"/>
        <v>1</v>
      </c>
      <c r="AM21" s="12">
        <f t="shared" si="11"/>
        <v>12000</v>
      </c>
    </row>
    <row r="22" spans="1:39" ht="13.5" customHeight="1">
      <c r="A22" s="18" t="s">
        <v>17</v>
      </c>
      <c r="B22" s="4" t="s">
        <v>12</v>
      </c>
      <c r="C22" s="4" t="s">
        <v>12</v>
      </c>
      <c r="D22" s="4" t="s">
        <v>12</v>
      </c>
      <c r="E22" s="4" t="s">
        <v>12</v>
      </c>
      <c r="F22" s="4" t="s">
        <v>31</v>
      </c>
      <c r="G22" s="4" t="s">
        <v>31</v>
      </c>
      <c r="H22" s="11" t="s">
        <v>31</v>
      </c>
      <c r="I22" s="11" t="s">
        <v>31</v>
      </c>
      <c r="J22" s="11" t="s">
        <v>31</v>
      </c>
      <c r="K22" s="11" t="s">
        <v>31</v>
      </c>
      <c r="L22" s="11" t="s">
        <v>31</v>
      </c>
      <c r="M22" s="11" t="s">
        <v>31</v>
      </c>
      <c r="N22" s="11" t="s">
        <v>31</v>
      </c>
      <c r="O22" s="11" t="s">
        <v>31</v>
      </c>
      <c r="P22" s="11" t="s">
        <v>31</v>
      </c>
      <c r="Q22" s="11" t="s">
        <v>31</v>
      </c>
      <c r="R22" s="11" t="s">
        <v>31</v>
      </c>
      <c r="S22" s="11" t="s">
        <v>31</v>
      </c>
      <c r="T22" s="11" t="s">
        <v>31</v>
      </c>
      <c r="U22" s="11" t="s">
        <v>31</v>
      </c>
      <c r="V22" s="11" t="s">
        <v>31</v>
      </c>
      <c r="W22" s="11" t="s">
        <v>31</v>
      </c>
      <c r="X22" s="11" t="s">
        <v>31</v>
      </c>
      <c r="Y22" s="11" t="s">
        <v>31</v>
      </c>
      <c r="Z22" s="12">
        <v>1385</v>
      </c>
      <c r="AA22" s="12">
        <v>7031865</v>
      </c>
      <c r="AB22" s="12">
        <f t="shared" si="3"/>
        <v>1385</v>
      </c>
      <c r="AC22" s="12">
        <f t="shared" si="0"/>
        <v>7031865</v>
      </c>
      <c r="AD22" s="12">
        <f t="shared" si="4"/>
        <v>1385</v>
      </c>
      <c r="AE22" s="12">
        <f t="shared" si="1"/>
        <v>7031865</v>
      </c>
      <c r="AF22" s="12">
        <f t="shared" si="5"/>
        <v>1385</v>
      </c>
      <c r="AG22" s="12">
        <f t="shared" si="2"/>
        <v>7031865</v>
      </c>
      <c r="AH22" s="30">
        <v>1385</v>
      </c>
      <c r="AI22" s="30">
        <v>7031865</v>
      </c>
      <c r="AJ22" s="12">
        <f t="shared" si="6"/>
        <v>1385</v>
      </c>
      <c r="AK22" s="12">
        <f t="shared" si="10"/>
        <v>7031865</v>
      </c>
      <c r="AL22" s="12">
        <f t="shared" si="8"/>
        <v>1385</v>
      </c>
      <c r="AM22" s="12">
        <f t="shared" si="11"/>
        <v>7031865</v>
      </c>
    </row>
    <row r="23" spans="1:39" ht="13.5" customHeight="1">
      <c r="A23" s="18" t="s">
        <v>18</v>
      </c>
      <c r="B23" s="4" t="s">
        <v>12</v>
      </c>
      <c r="C23" s="4" t="s">
        <v>12</v>
      </c>
      <c r="D23" s="4" t="s">
        <v>12</v>
      </c>
      <c r="E23" s="4" t="s">
        <v>12</v>
      </c>
      <c r="F23" s="4" t="s">
        <v>31</v>
      </c>
      <c r="G23" s="4" t="s">
        <v>31</v>
      </c>
      <c r="H23" s="11" t="s">
        <v>31</v>
      </c>
      <c r="I23" s="11" t="s">
        <v>31</v>
      </c>
      <c r="J23" s="11" t="s">
        <v>31</v>
      </c>
      <c r="K23" s="11" t="s">
        <v>31</v>
      </c>
      <c r="L23" s="11" t="s">
        <v>31</v>
      </c>
      <c r="M23" s="11" t="s">
        <v>31</v>
      </c>
      <c r="N23" s="11" t="s">
        <v>31</v>
      </c>
      <c r="O23" s="11" t="s">
        <v>31</v>
      </c>
      <c r="P23" s="11" t="s">
        <v>31</v>
      </c>
      <c r="Q23" s="11" t="s">
        <v>31</v>
      </c>
      <c r="R23" s="11" t="s">
        <v>31</v>
      </c>
      <c r="S23" s="11" t="s">
        <v>31</v>
      </c>
      <c r="T23" s="11" t="s">
        <v>31</v>
      </c>
      <c r="U23" s="11" t="s">
        <v>31</v>
      </c>
      <c r="V23" s="11" t="s">
        <v>31</v>
      </c>
      <c r="W23" s="11" t="s">
        <v>31</v>
      </c>
      <c r="X23" s="11" t="s">
        <v>31</v>
      </c>
      <c r="Y23" s="11" t="s">
        <v>31</v>
      </c>
      <c r="Z23" s="12">
        <v>7</v>
      </c>
      <c r="AA23" s="12">
        <v>66101</v>
      </c>
      <c r="AB23" s="12">
        <f t="shared" si="3"/>
        <v>7</v>
      </c>
      <c r="AC23" s="12">
        <f t="shared" si="0"/>
        <v>66101</v>
      </c>
      <c r="AD23" s="12">
        <f t="shared" si="4"/>
        <v>7</v>
      </c>
      <c r="AE23" s="12">
        <f t="shared" si="1"/>
        <v>66101</v>
      </c>
      <c r="AF23" s="12">
        <f t="shared" si="5"/>
        <v>7</v>
      </c>
      <c r="AG23" s="12">
        <f t="shared" si="2"/>
        <v>66101</v>
      </c>
      <c r="AH23" s="30">
        <v>7</v>
      </c>
      <c r="AI23" s="30">
        <v>66101</v>
      </c>
      <c r="AJ23" s="12">
        <f t="shared" si="6"/>
        <v>7</v>
      </c>
      <c r="AK23" s="12">
        <f t="shared" si="10"/>
        <v>66101</v>
      </c>
      <c r="AL23" s="12">
        <f t="shared" si="8"/>
        <v>7</v>
      </c>
      <c r="AM23" s="12">
        <f t="shared" si="11"/>
        <v>66101</v>
      </c>
    </row>
    <row r="24" spans="1:39" ht="13.5" customHeight="1">
      <c r="A24" s="18" t="s">
        <v>19</v>
      </c>
      <c r="B24" s="4" t="s">
        <v>12</v>
      </c>
      <c r="C24" s="4" t="s">
        <v>12</v>
      </c>
      <c r="D24" s="4" t="s">
        <v>12</v>
      </c>
      <c r="E24" s="4" t="s">
        <v>12</v>
      </c>
      <c r="F24" s="4" t="s">
        <v>31</v>
      </c>
      <c r="G24" s="4" t="s">
        <v>31</v>
      </c>
      <c r="H24" s="11" t="s">
        <v>31</v>
      </c>
      <c r="I24" s="11" t="s">
        <v>31</v>
      </c>
      <c r="J24" s="11" t="s">
        <v>31</v>
      </c>
      <c r="K24" s="11" t="s">
        <v>31</v>
      </c>
      <c r="L24" s="11" t="s">
        <v>31</v>
      </c>
      <c r="M24" s="11" t="s">
        <v>31</v>
      </c>
      <c r="N24" s="11" t="s">
        <v>31</v>
      </c>
      <c r="O24" s="11" t="s">
        <v>31</v>
      </c>
      <c r="P24" s="11" t="s">
        <v>31</v>
      </c>
      <c r="Q24" s="11" t="s">
        <v>31</v>
      </c>
      <c r="R24" s="11" t="s">
        <v>31</v>
      </c>
      <c r="S24" s="11" t="s">
        <v>31</v>
      </c>
      <c r="T24" s="11" t="s">
        <v>31</v>
      </c>
      <c r="U24" s="11" t="s">
        <v>31</v>
      </c>
      <c r="V24" s="11" t="s">
        <v>31</v>
      </c>
      <c r="W24" s="11" t="s">
        <v>31</v>
      </c>
      <c r="X24" s="11" t="s">
        <v>31</v>
      </c>
      <c r="Y24" s="11" t="s">
        <v>31</v>
      </c>
      <c r="Z24" s="12">
        <v>38</v>
      </c>
      <c r="AA24" s="12">
        <v>118061</v>
      </c>
      <c r="AB24" s="12">
        <f t="shared" si="3"/>
        <v>38</v>
      </c>
      <c r="AC24" s="12">
        <f t="shared" si="0"/>
        <v>118061</v>
      </c>
      <c r="AD24" s="12">
        <f t="shared" si="4"/>
        <v>38</v>
      </c>
      <c r="AE24" s="12">
        <f t="shared" si="1"/>
        <v>118061</v>
      </c>
      <c r="AF24" s="12">
        <f t="shared" si="5"/>
        <v>38</v>
      </c>
      <c r="AG24" s="12">
        <f t="shared" si="2"/>
        <v>118061</v>
      </c>
      <c r="AH24" s="30">
        <v>38</v>
      </c>
      <c r="AI24" s="30">
        <v>118061</v>
      </c>
      <c r="AJ24" s="12">
        <f t="shared" si="6"/>
        <v>38</v>
      </c>
      <c r="AK24" s="12">
        <f t="shared" si="10"/>
        <v>118061</v>
      </c>
      <c r="AL24" s="12">
        <f t="shared" si="8"/>
        <v>38</v>
      </c>
      <c r="AM24" s="12">
        <f t="shared" si="11"/>
        <v>118061</v>
      </c>
    </row>
    <row r="25" spans="1:39" ht="13.5" customHeight="1">
      <c r="A25" s="18" t="s">
        <v>20</v>
      </c>
      <c r="B25" s="4" t="s">
        <v>12</v>
      </c>
      <c r="C25" s="4" t="s">
        <v>12</v>
      </c>
      <c r="D25" s="4" t="s">
        <v>12</v>
      </c>
      <c r="E25" s="4" t="s">
        <v>12</v>
      </c>
      <c r="F25" s="4" t="s">
        <v>31</v>
      </c>
      <c r="G25" s="4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  <c r="Y25" s="11" t="s">
        <v>31</v>
      </c>
      <c r="Z25" s="12">
        <v>46</v>
      </c>
      <c r="AA25" s="12">
        <v>4068500</v>
      </c>
      <c r="AB25" s="12">
        <f t="shared" si="3"/>
        <v>46</v>
      </c>
      <c r="AC25" s="12">
        <f t="shared" si="0"/>
        <v>4068500</v>
      </c>
      <c r="AD25" s="12">
        <f t="shared" si="4"/>
        <v>46</v>
      </c>
      <c r="AE25" s="12">
        <f t="shared" si="1"/>
        <v>4068500</v>
      </c>
      <c r="AF25" s="12">
        <f t="shared" si="5"/>
        <v>46</v>
      </c>
      <c r="AG25" s="12">
        <f t="shared" si="2"/>
        <v>4068500</v>
      </c>
      <c r="AH25" s="30">
        <v>46</v>
      </c>
      <c r="AI25" s="30">
        <v>4068500</v>
      </c>
      <c r="AJ25" s="12">
        <f t="shared" si="6"/>
        <v>46</v>
      </c>
      <c r="AK25" s="12">
        <f t="shared" si="10"/>
        <v>4068500</v>
      </c>
      <c r="AL25" s="12">
        <f t="shared" si="8"/>
        <v>46</v>
      </c>
      <c r="AM25" s="12">
        <f t="shared" si="11"/>
        <v>4068500</v>
      </c>
    </row>
    <row r="26" spans="1:39" ht="13.5" customHeight="1">
      <c r="A26" s="18" t="s">
        <v>21</v>
      </c>
      <c r="B26" s="4" t="s">
        <v>12</v>
      </c>
      <c r="C26" s="4" t="s">
        <v>12</v>
      </c>
      <c r="D26" s="4" t="s">
        <v>12</v>
      </c>
      <c r="E26" s="4" t="s">
        <v>12</v>
      </c>
      <c r="F26" s="4" t="s">
        <v>31</v>
      </c>
      <c r="G26" s="4" t="s">
        <v>31</v>
      </c>
      <c r="H26" s="11" t="s">
        <v>31</v>
      </c>
      <c r="I26" s="11" t="s">
        <v>31</v>
      </c>
      <c r="J26" s="11" t="s">
        <v>31</v>
      </c>
      <c r="K26" s="11" t="s">
        <v>31</v>
      </c>
      <c r="L26" s="11" t="s">
        <v>31</v>
      </c>
      <c r="M26" s="11" t="s">
        <v>31</v>
      </c>
      <c r="N26" s="11" t="s">
        <v>31</v>
      </c>
      <c r="O26" s="11" t="s">
        <v>31</v>
      </c>
      <c r="P26" s="11" t="s">
        <v>31</v>
      </c>
      <c r="Q26" s="11" t="s">
        <v>31</v>
      </c>
      <c r="R26" s="11" t="s">
        <v>31</v>
      </c>
      <c r="S26" s="11" t="s">
        <v>31</v>
      </c>
      <c r="T26" s="11" t="s">
        <v>31</v>
      </c>
      <c r="U26" s="11" t="s">
        <v>31</v>
      </c>
      <c r="V26" s="11" t="s">
        <v>31</v>
      </c>
      <c r="W26" s="11" t="s">
        <v>31</v>
      </c>
      <c r="X26" s="11" t="s">
        <v>31</v>
      </c>
      <c r="Y26" s="11" t="s">
        <v>31</v>
      </c>
      <c r="Z26" s="12">
        <v>1</v>
      </c>
      <c r="AA26" s="12">
        <v>40000</v>
      </c>
      <c r="AB26" s="12">
        <f t="shared" si="3"/>
        <v>1</v>
      </c>
      <c r="AC26" s="12">
        <f t="shared" si="0"/>
        <v>40000</v>
      </c>
      <c r="AD26" s="12">
        <f t="shared" si="4"/>
        <v>1</v>
      </c>
      <c r="AE26" s="12">
        <f t="shared" si="1"/>
        <v>40000</v>
      </c>
      <c r="AF26" s="12">
        <f t="shared" si="5"/>
        <v>1</v>
      </c>
      <c r="AG26" s="12">
        <f t="shared" si="2"/>
        <v>40000</v>
      </c>
      <c r="AH26" s="30">
        <v>1</v>
      </c>
      <c r="AI26" s="30">
        <v>40000</v>
      </c>
      <c r="AJ26" s="12">
        <f t="shared" si="6"/>
        <v>1</v>
      </c>
      <c r="AK26" s="12">
        <f t="shared" si="10"/>
        <v>40000</v>
      </c>
      <c r="AL26" s="12">
        <f t="shared" si="8"/>
        <v>1</v>
      </c>
      <c r="AM26" s="12">
        <f t="shared" si="11"/>
        <v>40000</v>
      </c>
    </row>
    <row r="27" spans="1:39" ht="13.5" customHeight="1">
      <c r="A27" s="18" t="s">
        <v>22</v>
      </c>
      <c r="B27" s="4" t="s">
        <v>12</v>
      </c>
      <c r="C27" s="4" t="s">
        <v>12</v>
      </c>
      <c r="D27" s="4" t="s">
        <v>12</v>
      </c>
      <c r="E27" s="4" t="s">
        <v>12</v>
      </c>
      <c r="F27" s="4" t="s">
        <v>31</v>
      </c>
      <c r="G27" s="4" t="s">
        <v>31</v>
      </c>
      <c r="H27" s="11" t="s">
        <v>31</v>
      </c>
      <c r="I27" s="11" t="s">
        <v>31</v>
      </c>
      <c r="J27" s="11" t="s">
        <v>31</v>
      </c>
      <c r="K27" s="11" t="s">
        <v>31</v>
      </c>
      <c r="L27" s="11" t="s">
        <v>31</v>
      </c>
      <c r="M27" s="11" t="s">
        <v>31</v>
      </c>
      <c r="N27" s="11" t="s">
        <v>31</v>
      </c>
      <c r="O27" s="11" t="s">
        <v>31</v>
      </c>
      <c r="P27" s="11" t="s">
        <v>31</v>
      </c>
      <c r="Q27" s="11" t="s">
        <v>31</v>
      </c>
      <c r="R27" s="11" t="s">
        <v>31</v>
      </c>
      <c r="S27" s="11" t="s">
        <v>31</v>
      </c>
      <c r="T27" s="11" t="s">
        <v>31</v>
      </c>
      <c r="U27" s="11" t="s">
        <v>31</v>
      </c>
      <c r="V27" s="11" t="s">
        <v>31</v>
      </c>
      <c r="W27" s="11" t="s">
        <v>31</v>
      </c>
      <c r="X27" s="11" t="s">
        <v>31</v>
      </c>
      <c r="Y27" s="11" t="s">
        <v>31</v>
      </c>
      <c r="Z27" s="12">
        <v>9</v>
      </c>
      <c r="AA27" s="12">
        <v>311191</v>
      </c>
      <c r="AB27" s="12">
        <f t="shared" si="3"/>
        <v>9</v>
      </c>
      <c r="AC27" s="12">
        <f t="shared" si="0"/>
        <v>311191</v>
      </c>
      <c r="AD27" s="12">
        <f t="shared" si="4"/>
        <v>9</v>
      </c>
      <c r="AE27" s="12">
        <f t="shared" si="1"/>
        <v>311191</v>
      </c>
      <c r="AF27" s="12">
        <f t="shared" si="5"/>
        <v>9</v>
      </c>
      <c r="AG27" s="12">
        <f t="shared" si="2"/>
        <v>311191</v>
      </c>
      <c r="AH27" s="30">
        <v>9</v>
      </c>
      <c r="AI27" s="30">
        <v>311191</v>
      </c>
      <c r="AJ27" s="12">
        <f t="shared" si="6"/>
        <v>9</v>
      </c>
      <c r="AK27" s="12">
        <f t="shared" si="10"/>
        <v>311191</v>
      </c>
      <c r="AL27" s="12">
        <f t="shared" si="8"/>
        <v>9</v>
      </c>
      <c r="AM27" s="12">
        <f t="shared" si="11"/>
        <v>311191</v>
      </c>
    </row>
    <row r="28" spans="1:39" ht="13.5" customHeight="1">
      <c r="A28" s="18" t="s">
        <v>23</v>
      </c>
      <c r="B28" s="4" t="s">
        <v>12</v>
      </c>
      <c r="C28" s="4" t="s">
        <v>12</v>
      </c>
      <c r="D28" s="4" t="s">
        <v>12</v>
      </c>
      <c r="E28" s="4" t="s">
        <v>12</v>
      </c>
      <c r="F28" s="4" t="s">
        <v>31</v>
      </c>
      <c r="G28" s="4" t="s">
        <v>31</v>
      </c>
      <c r="H28" s="11" t="s">
        <v>31</v>
      </c>
      <c r="I28" s="11" t="s">
        <v>31</v>
      </c>
      <c r="J28" s="11" t="s">
        <v>31</v>
      </c>
      <c r="K28" s="11" t="s">
        <v>31</v>
      </c>
      <c r="L28" s="11" t="s">
        <v>31</v>
      </c>
      <c r="M28" s="11" t="s">
        <v>31</v>
      </c>
      <c r="N28" s="11" t="s">
        <v>31</v>
      </c>
      <c r="O28" s="11" t="s">
        <v>31</v>
      </c>
      <c r="P28" s="11" t="s">
        <v>31</v>
      </c>
      <c r="Q28" s="11" t="s">
        <v>31</v>
      </c>
      <c r="R28" s="11" t="s">
        <v>31</v>
      </c>
      <c r="S28" s="11" t="s">
        <v>31</v>
      </c>
      <c r="T28" s="11" t="s">
        <v>31</v>
      </c>
      <c r="U28" s="11" t="s">
        <v>31</v>
      </c>
      <c r="V28" s="11" t="s">
        <v>31</v>
      </c>
      <c r="W28" s="11" t="s">
        <v>31</v>
      </c>
      <c r="X28" s="11" t="s">
        <v>31</v>
      </c>
      <c r="Y28" s="11" t="s">
        <v>31</v>
      </c>
      <c r="Z28" s="12">
        <v>2</v>
      </c>
      <c r="AA28" s="12">
        <v>647847</v>
      </c>
      <c r="AB28" s="12">
        <f t="shared" si="3"/>
        <v>2</v>
      </c>
      <c r="AC28" s="12">
        <f t="shared" si="0"/>
        <v>647847</v>
      </c>
      <c r="AD28" s="12">
        <f t="shared" si="4"/>
        <v>2</v>
      </c>
      <c r="AE28" s="12">
        <f t="shared" si="1"/>
        <v>647847</v>
      </c>
      <c r="AF28" s="12">
        <f t="shared" si="5"/>
        <v>2</v>
      </c>
      <c r="AG28" s="12">
        <f t="shared" si="2"/>
        <v>647847</v>
      </c>
      <c r="AH28" s="30">
        <v>2</v>
      </c>
      <c r="AI28" s="30">
        <v>647847</v>
      </c>
      <c r="AJ28" s="12">
        <f t="shared" si="6"/>
        <v>2</v>
      </c>
      <c r="AK28" s="12">
        <f t="shared" si="10"/>
        <v>647847</v>
      </c>
      <c r="AL28" s="12">
        <f t="shared" si="8"/>
        <v>2</v>
      </c>
      <c r="AM28" s="12">
        <f t="shared" si="11"/>
        <v>647847</v>
      </c>
    </row>
    <row r="29" spans="1:39" ht="13.5" customHeight="1">
      <c r="A29" s="18" t="s">
        <v>24</v>
      </c>
      <c r="B29" s="4" t="s">
        <v>12</v>
      </c>
      <c r="C29" s="4" t="s">
        <v>12</v>
      </c>
      <c r="D29" s="4" t="s">
        <v>12</v>
      </c>
      <c r="E29" s="4" t="s">
        <v>12</v>
      </c>
      <c r="F29" s="4" t="s">
        <v>31</v>
      </c>
      <c r="G29" s="4" t="s">
        <v>31</v>
      </c>
      <c r="H29" s="11" t="s">
        <v>31</v>
      </c>
      <c r="I29" s="11" t="s">
        <v>31</v>
      </c>
      <c r="J29" s="11" t="s">
        <v>31</v>
      </c>
      <c r="K29" s="11" t="s">
        <v>31</v>
      </c>
      <c r="L29" s="11" t="s">
        <v>31</v>
      </c>
      <c r="M29" s="11" t="s">
        <v>31</v>
      </c>
      <c r="N29" s="11" t="s">
        <v>31</v>
      </c>
      <c r="O29" s="11" t="s">
        <v>31</v>
      </c>
      <c r="P29" s="11" t="s">
        <v>31</v>
      </c>
      <c r="Q29" s="11" t="s">
        <v>31</v>
      </c>
      <c r="R29" s="11" t="s">
        <v>31</v>
      </c>
      <c r="S29" s="11" t="s">
        <v>31</v>
      </c>
      <c r="T29" s="11" t="s">
        <v>31</v>
      </c>
      <c r="U29" s="11" t="s">
        <v>31</v>
      </c>
      <c r="V29" s="11" t="s">
        <v>31</v>
      </c>
      <c r="W29" s="11" t="s">
        <v>31</v>
      </c>
      <c r="X29" s="11" t="s">
        <v>31</v>
      </c>
      <c r="Y29" s="11" t="s">
        <v>31</v>
      </c>
      <c r="Z29" s="12">
        <v>77</v>
      </c>
      <c r="AA29" s="12">
        <v>2919376</v>
      </c>
      <c r="AB29" s="12">
        <f t="shared" si="3"/>
        <v>77</v>
      </c>
      <c r="AC29" s="12">
        <f t="shared" si="0"/>
        <v>2919376</v>
      </c>
      <c r="AD29" s="12">
        <f t="shared" si="4"/>
        <v>77</v>
      </c>
      <c r="AE29" s="12">
        <f t="shared" si="1"/>
        <v>2919376</v>
      </c>
      <c r="AF29" s="12">
        <f t="shared" si="5"/>
        <v>77</v>
      </c>
      <c r="AG29" s="12">
        <f t="shared" si="2"/>
        <v>2919376</v>
      </c>
      <c r="AH29" s="30">
        <v>77</v>
      </c>
      <c r="AI29" s="30">
        <v>2919376</v>
      </c>
      <c r="AJ29" s="12">
        <f t="shared" si="6"/>
        <v>77</v>
      </c>
      <c r="AK29" s="12">
        <f t="shared" si="10"/>
        <v>2919376</v>
      </c>
      <c r="AL29" s="12">
        <f t="shared" si="8"/>
        <v>77</v>
      </c>
      <c r="AM29" s="12">
        <f t="shared" si="11"/>
        <v>2919376</v>
      </c>
    </row>
    <row r="30" spans="1:39" ht="13.5" customHeight="1">
      <c r="A30" s="18" t="s">
        <v>25</v>
      </c>
      <c r="B30" s="4" t="s">
        <v>12</v>
      </c>
      <c r="C30" s="4" t="s">
        <v>12</v>
      </c>
      <c r="D30" s="4" t="s">
        <v>12</v>
      </c>
      <c r="E30" s="4" t="s">
        <v>12</v>
      </c>
      <c r="F30" s="4" t="s">
        <v>31</v>
      </c>
      <c r="G30" s="4" t="s">
        <v>31</v>
      </c>
      <c r="H30" s="11" t="s">
        <v>31</v>
      </c>
      <c r="I30" s="11" t="s">
        <v>31</v>
      </c>
      <c r="J30" s="11" t="s">
        <v>31</v>
      </c>
      <c r="K30" s="11" t="s">
        <v>31</v>
      </c>
      <c r="L30" s="11" t="s">
        <v>31</v>
      </c>
      <c r="M30" s="11" t="s">
        <v>31</v>
      </c>
      <c r="N30" s="11" t="s">
        <v>31</v>
      </c>
      <c r="O30" s="11" t="s">
        <v>31</v>
      </c>
      <c r="P30" s="11" t="s">
        <v>31</v>
      </c>
      <c r="Q30" s="11" t="s">
        <v>31</v>
      </c>
      <c r="R30" s="11" t="s">
        <v>31</v>
      </c>
      <c r="S30" s="11" t="s">
        <v>31</v>
      </c>
      <c r="T30" s="11" t="s">
        <v>31</v>
      </c>
      <c r="U30" s="11" t="s">
        <v>31</v>
      </c>
      <c r="V30" s="11" t="s">
        <v>31</v>
      </c>
      <c r="W30" s="11" t="s">
        <v>31</v>
      </c>
      <c r="X30" s="11" t="s">
        <v>31</v>
      </c>
      <c r="Y30" s="11" t="s">
        <v>31</v>
      </c>
      <c r="Z30" s="12">
        <v>6</v>
      </c>
      <c r="AA30" s="12">
        <v>357173</v>
      </c>
      <c r="AB30" s="12">
        <f t="shared" si="3"/>
        <v>6</v>
      </c>
      <c r="AC30" s="12">
        <f t="shared" si="0"/>
        <v>357173</v>
      </c>
      <c r="AD30" s="12">
        <f t="shared" si="4"/>
        <v>6</v>
      </c>
      <c r="AE30" s="12">
        <f t="shared" si="1"/>
        <v>357173</v>
      </c>
      <c r="AF30" s="12">
        <f t="shared" si="5"/>
        <v>6</v>
      </c>
      <c r="AG30" s="12">
        <f t="shared" si="2"/>
        <v>357173</v>
      </c>
      <c r="AH30" s="30">
        <v>6</v>
      </c>
      <c r="AI30" s="30">
        <v>357173</v>
      </c>
      <c r="AJ30" s="12">
        <f>SUM(AH30,V30)</f>
        <v>6</v>
      </c>
      <c r="AK30" s="12">
        <f t="shared" si="10"/>
        <v>357173</v>
      </c>
      <c r="AL30" s="12">
        <f t="shared" si="8"/>
        <v>6</v>
      </c>
      <c r="AM30" s="12">
        <f t="shared" si="11"/>
        <v>357173</v>
      </c>
    </row>
    <row r="31" spans="1:39" ht="13.5" customHeight="1">
      <c r="A31" s="18" t="s">
        <v>26</v>
      </c>
      <c r="B31" s="4" t="s">
        <v>12</v>
      </c>
      <c r="C31" s="4" t="s">
        <v>12</v>
      </c>
      <c r="D31" s="4" t="s">
        <v>12</v>
      </c>
      <c r="E31" s="4" t="s">
        <v>12</v>
      </c>
      <c r="F31" s="4" t="s">
        <v>31</v>
      </c>
      <c r="G31" s="4" t="s">
        <v>31</v>
      </c>
      <c r="H31" s="11" t="s">
        <v>31</v>
      </c>
      <c r="I31" s="11" t="s">
        <v>31</v>
      </c>
      <c r="J31" s="11" t="s">
        <v>31</v>
      </c>
      <c r="K31" s="11" t="s">
        <v>31</v>
      </c>
      <c r="L31" s="11" t="s">
        <v>31</v>
      </c>
      <c r="M31" s="11" t="s">
        <v>31</v>
      </c>
      <c r="N31" s="11" t="s">
        <v>31</v>
      </c>
      <c r="O31" s="11" t="s">
        <v>31</v>
      </c>
      <c r="P31" s="11" t="s">
        <v>31</v>
      </c>
      <c r="Q31" s="11" t="s">
        <v>31</v>
      </c>
      <c r="R31" s="11" t="s">
        <v>31</v>
      </c>
      <c r="S31" s="11" t="s">
        <v>31</v>
      </c>
      <c r="T31" s="11" t="s">
        <v>31</v>
      </c>
      <c r="U31" s="11" t="s">
        <v>31</v>
      </c>
      <c r="V31" s="11" t="s">
        <v>31</v>
      </c>
      <c r="W31" s="11" t="s">
        <v>31</v>
      </c>
      <c r="X31" s="11" t="s">
        <v>31</v>
      </c>
      <c r="Y31" s="11" t="s">
        <v>31</v>
      </c>
      <c r="Z31" s="12">
        <v>17</v>
      </c>
      <c r="AA31" s="12">
        <v>308207</v>
      </c>
      <c r="AB31" s="12">
        <f t="shared" si="3"/>
        <v>17</v>
      </c>
      <c r="AC31" s="12">
        <f t="shared" si="0"/>
        <v>308207</v>
      </c>
      <c r="AD31" s="12">
        <f t="shared" si="4"/>
        <v>17</v>
      </c>
      <c r="AE31" s="12">
        <f t="shared" si="1"/>
        <v>308207</v>
      </c>
      <c r="AF31" s="12">
        <f t="shared" si="5"/>
        <v>17</v>
      </c>
      <c r="AG31" s="12">
        <f t="shared" si="2"/>
        <v>308207</v>
      </c>
      <c r="AH31" s="30">
        <v>17</v>
      </c>
      <c r="AI31" s="30">
        <v>308207</v>
      </c>
      <c r="AJ31" s="12">
        <f t="shared" si="6"/>
        <v>17</v>
      </c>
      <c r="AK31" s="12">
        <f t="shared" si="10"/>
        <v>308207</v>
      </c>
      <c r="AL31" s="12">
        <f t="shared" si="8"/>
        <v>17</v>
      </c>
      <c r="AM31" s="12">
        <f t="shared" si="11"/>
        <v>308207</v>
      </c>
    </row>
    <row r="32" spans="1:39" ht="13.5" customHeight="1">
      <c r="A32" s="18" t="s">
        <v>27</v>
      </c>
      <c r="B32" s="4" t="s">
        <v>12</v>
      </c>
      <c r="C32" s="4" t="s">
        <v>12</v>
      </c>
      <c r="D32" s="4" t="s">
        <v>12</v>
      </c>
      <c r="E32" s="4" t="s">
        <v>12</v>
      </c>
      <c r="F32" s="4" t="s">
        <v>31</v>
      </c>
      <c r="G32" s="4" t="s">
        <v>31</v>
      </c>
      <c r="H32" s="11" t="s">
        <v>31</v>
      </c>
      <c r="I32" s="11" t="s">
        <v>31</v>
      </c>
      <c r="J32" s="11" t="s">
        <v>31</v>
      </c>
      <c r="K32" s="11" t="s">
        <v>31</v>
      </c>
      <c r="L32" s="11" t="s">
        <v>31</v>
      </c>
      <c r="M32" s="11" t="s">
        <v>31</v>
      </c>
      <c r="N32" s="11" t="s">
        <v>31</v>
      </c>
      <c r="O32" s="11" t="s">
        <v>31</v>
      </c>
      <c r="P32" s="11" t="s">
        <v>31</v>
      </c>
      <c r="Q32" s="11" t="s">
        <v>31</v>
      </c>
      <c r="R32" s="11" t="s">
        <v>31</v>
      </c>
      <c r="S32" s="11" t="s">
        <v>31</v>
      </c>
      <c r="T32" s="11" t="s">
        <v>31</v>
      </c>
      <c r="U32" s="11" t="s">
        <v>31</v>
      </c>
      <c r="V32" s="11" t="s">
        <v>31</v>
      </c>
      <c r="W32" s="11" t="s">
        <v>31</v>
      </c>
      <c r="X32" s="11" t="s">
        <v>31</v>
      </c>
      <c r="Y32" s="11" t="s">
        <v>31</v>
      </c>
      <c r="Z32" s="12">
        <v>4</v>
      </c>
      <c r="AA32" s="12">
        <v>456049</v>
      </c>
      <c r="AB32" s="12">
        <f t="shared" si="3"/>
        <v>4</v>
      </c>
      <c r="AC32" s="12">
        <f t="shared" si="0"/>
        <v>456049</v>
      </c>
      <c r="AD32" s="12">
        <f t="shared" si="4"/>
        <v>4</v>
      </c>
      <c r="AE32" s="12">
        <f t="shared" si="1"/>
        <v>456049</v>
      </c>
      <c r="AF32" s="12">
        <f t="shared" si="5"/>
        <v>4</v>
      </c>
      <c r="AG32" s="12">
        <f t="shared" si="2"/>
        <v>456049</v>
      </c>
      <c r="AH32" s="30">
        <v>4</v>
      </c>
      <c r="AI32" s="30">
        <v>456049</v>
      </c>
      <c r="AJ32" s="12">
        <f>SUM(AH32,V32)</f>
        <v>4</v>
      </c>
      <c r="AK32" s="12">
        <f t="shared" si="10"/>
        <v>456049</v>
      </c>
      <c r="AL32" s="12">
        <f t="shared" si="8"/>
        <v>4</v>
      </c>
      <c r="AM32" s="12">
        <f t="shared" si="11"/>
        <v>456049</v>
      </c>
    </row>
    <row r="33" spans="1:39" ht="13.5" customHeight="1">
      <c r="A33" s="18" t="s">
        <v>28</v>
      </c>
      <c r="B33" s="4" t="s">
        <v>12</v>
      </c>
      <c r="C33" s="4" t="s">
        <v>12</v>
      </c>
      <c r="D33" s="4" t="s">
        <v>12</v>
      </c>
      <c r="E33" s="4" t="s">
        <v>12</v>
      </c>
      <c r="F33" s="4" t="s">
        <v>31</v>
      </c>
      <c r="G33" s="4" t="s">
        <v>31</v>
      </c>
      <c r="H33" s="11" t="s">
        <v>31</v>
      </c>
      <c r="I33" s="11" t="s">
        <v>31</v>
      </c>
      <c r="J33" s="11" t="s">
        <v>31</v>
      </c>
      <c r="K33" s="11" t="s">
        <v>31</v>
      </c>
      <c r="L33" s="11" t="s">
        <v>31</v>
      </c>
      <c r="M33" s="11" t="s">
        <v>31</v>
      </c>
      <c r="N33" s="11" t="s">
        <v>31</v>
      </c>
      <c r="O33" s="11" t="s">
        <v>31</v>
      </c>
      <c r="P33" s="11" t="s">
        <v>31</v>
      </c>
      <c r="Q33" s="11" t="s">
        <v>31</v>
      </c>
      <c r="R33" s="11" t="s">
        <v>31</v>
      </c>
      <c r="S33" s="11" t="s">
        <v>31</v>
      </c>
      <c r="T33" s="11" t="s">
        <v>31</v>
      </c>
      <c r="U33" s="11" t="s">
        <v>31</v>
      </c>
      <c r="V33" s="11" t="s">
        <v>31</v>
      </c>
      <c r="W33" s="11" t="s">
        <v>31</v>
      </c>
      <c r="X33" s="11" t="s">
        <v>31</v>
      </c>
      <c r="Y33" s="11" t="s">
        <v>31</v>
      </c>
      <c r="Z33" s="12">
        <v>115</v>
      </c>
      <c r="AA33" s="12">
        <v>1351167</v>
      </c>
      <c r="AB33" s="12">
        <f t="shared" si="3"/>
        <v>115</v>
      </c>
      <c r="AC33" s="12">
        <f t="shared" si="0"/>
        <v>1351167</v>
      </c>
      <c r="AD33" s="12">
        <f t="shared" si="4"/>
        <v>115</v>
      </c>
      <c r="AE33" s="12">
        <f t="shared" si="1"/>
        <v>1351167</v>
      </c>
      <c r="AF33" s="12">
        <f t="shared" si="5"/>
        <v>115</v>
      </c>
      <c r="AG33" s="12">
        <f t="shared" si="2"/>
        <v>1351167</v>
      </c>
      <c r="AH33" s="30">
        <v>115</v>
      </c>
      <c r="AI33" s="30">
        <v>1351167</v>
      </c>
      <c r="AJ33" s="12">
        <f>SUM(AH33,V33)</f>
        <v>115</v>
      </c>
      <c r="AK33" s="12">
        <f>SUM(AI33,W33)</f>
        <v>1351167</v>
      </c>
      <c r="AL33" s="12">
        <f t="shared" si="8"/>
        <v>115</v>
      </c>
      <c r="AM33" s="12">
        <f>SUM(AK33,Y33)</f>
        <v>1351167</v>
      </c>
    </row>
    <row r="34" spans="1:39" ht="13.5" customHeight="1">
      <c r="A34" s="18" t="s">
        <v>48</v>
      </c>
      <c r="B34" s="4" t="s">
        <v>29</v>
      </c>
      <c r="C34" s="4">
        <v>2891436</v>
      </c>
      <c r="D34" s="4" t="s">
        <v>29</v>
      </c>
      <c r="E34" s="4">
        <v>2714630</v>
      </c>
      <c r="F34" s="4" t="s">
        <v>32</v>
      </c>
      <c r="G34" s="4">
        <v>2775524</v>
      </c>
      <c r="H34" s="11" t="s">
        <v>32</v>
      </c>
      <c r="I34" s="11">
        <f>SUM(I6:I33)</f>
        <v>2658149</v>
      </c>
      <c r="J34" s="11" t="s">
        <v>32</v>
      </c>
      <c r="K34" s="11">
        <f aca="true" t="shared" si="12" ref="K34:Q34">SUM(K6:K33)</f>
        <v>1408167</v>
      </c>
      <c r="L34" s="11">
        <f t="shared" si="12"/>
        <v>306</v>
      </c>
      <c r="M34" s="11">
        <f t="shared" si="12"/>
        <v>808770</v>
      </c>
      <c r="N34" s="11">
        <f t="shared" si="12"/>
        <v>1055</v>
      </c>
      <c r="O34" s="11">
        <f t="shared" si="12"/>
        <v>4712539</v>
      </c>
      <c r="P34" s="11">
        <f t="shared" si="12"/>
        <v>486</v>
      </c>
      <c r="Q34" s="11">
        <f t="shared" si="12"/>
        <v>2335035</v>
      </c>
      <c r="R34" s="11">
        <f aca="true" t="shared" si="13" ref="R34:W34">SUM(R6:R33)</f>
        <v>332</v>
      </c>
      <c r="S34" s="11">
        <f t="shared" si="13"/>
        <v>1144207</v>
      </c>
      <c r="T34" s="24">
        <f t="shared" si="13"/>
        <v>392</v>
      </c>
      <c r="U34" s="24">
        <f t="shared" si="13"/>
        <v>1333094</v>
      </c>
      <c r="V34" s="24">
        <f t="shared" si="13"/>
        <v>367</v>
      </c>
      <c r="W34" s="24">
        <f t="shared" si="13"/>
        <v>1324128</v>
      </c>
      <c r="X34" s="24">
        <v>367</v>
      </c>
      <c r="Y34" s="24">
        <f>SUM(Y6:Y33)</f>
        <v>1098687</v>
      </c>
      <c r="Z34" s="25" t="s">
        <v>32</v>
      </c>
      <c r="AA34" s="25">
        <v>216368436</v>
      </c>
      <c r="AB34" s="25">
        <f aca="true" t="shared" si="14" ref="AB34:AG34">SUM(AB6:AB33)</f>
        <v>137495</v>
      </c>
      <c r="AC34" s="25">
        <f t="shared" si="14"/>
        <v>218331509</v>
      </c>
      <c r="AD34" s="25">
        <f t="shared" si="14"/>
        <v>137827</v>
      </c>
      <c r="AE34" s="25">
        <f t="shared" si="14"/>
        <v>219475716</v>
      </c>
      <c r="AF34" s="25">
        <f t="shared" si="14"/>
        <v>138219</v>
      </c>
      <c r="AG34" s="25">
        <f t="shared" si="14"/>
        <v>220808810</v>
      </c>
      <c r="AH34" s="30">
        <v>138774</v>
      </c>
      <c r="AI34" s="30">
        <v>224146827</v>
      </c>
      <c r="AJ34" s="25">
        <f>SUM(AH34,V34)</f>
        <v>139141</v>
      </c>
      <c r="AK34" s="12">
        <f>SUM(AI34,W34)</f>
        <v>225470955</v>
      </c>
      <c r="AL34" s="25">
        <f t="shared" si="8"/>
        <v>139508</v>
      </c>
      <c r="AM34" s="12">
        <f>SUM(AK34,Y34)</f>
        <v>226569642</v>
      </c>
    </row>
    <row r="35" spans="1:39" ht="12.75" customHeight="1">
      <c r="A35" s="8" t="s">
        <v>42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ht="12.75" customHeight="1">
      <c r="A36" s="7" t="s">
        <v>60</v>
      </c>
    </row>
    <row r="37" ht="12.75" customHeight="1">
      <c r="A37" s="7" t="s">
        <v>49</v>
      </c>
    </row>
    <row r="40" spans="2:5" ht="13.5">
      <c r="B40"/>
      <c r="C40" s="6"/>
      <c r="D40" s="6"/>
      <c r="E40" s="6"/>
    </row>
    <row r="41" spans="2:5" ht="13.5">
      <c r="B41"/>
      <c r="C41" s="6"/>
      <c r="D41"/>
      <c r="E41" s="6"/>
    </row>
    <row r="42" spans="2:5" ht="13.5">
      <c r="B42"/>
      <c r="C42" s="6"/>
      <c r="D42" s="6"/>
      <c r="E42" s="6"/>
    </row>
    <row r="43" spans="2:5" ht="13.5">
      <c r="B43"/>
      <c r="C43"/>
      <c r="D43"/>
      <c r="E43" s="6"/>
    </row>
    <row r="44" spans="2:5" ht="13.5">
      <c r="B44"/>
      <c r="C44"/>
      <c r="D44"/>
      <c r="E44" s="6"/>
    </row>
    <row r="45" spans="2:5" ht="13.5">
      <c r="B45"/>
      <c r="C45"/>
      <c r="D45"/>
      <c r="E45" s="6"/>
    </row>
    <row r="46" spans="2:5" ht="13.5">
      <c r="B46"/>
      <c r="C46"/>
      <c r="D46"/>
      <c r="E46" s="6"/>
    </row>
    <row r="47" spans="2:5" ht="13.5">
      <c r="B47"/>
      <c r="C47"/>
      <c r="D47"/>
      <c r="E47"/>
    </row>
    <row r="48" spans="2:5" ht="13.5">
      <c r="B48"/>
      <c r="C48" s="6"/>
      <c r="D48"/>
      <c r="E48" s="6"/>
    </row>
    <row r="49" spans="2:5" ht="13.5">
      <c r="B49"/>
      <c r="C49"/>
      <c r="D49"/>
      <c r="E49" s="6"/>
    </row>
    <row r="50" spans="2:5" ht="13.5">
      <c r="B50"/>
      <c r="C50"/>
      <c r="D50"/>
      <c r="E50" s="6"/>
    </row>
    <row r="51" spans="2:5" ht="13.5">
      <c r="B51"/>
      <c r="C51"/>
      <c r="D51"/>
      <c r="E51" s="6"/>
    </row>
    <row r="52" spans="2:5" ht="13.5">
      <c r="B52"/>
      <c r="C52"/>
      <c r="D52"/>
      <c r="E52" s="6"/>
    </row>
    <row r="53" spans="2:5" ht="13.5">
      <c r="B53"/>
      <c r="C53"/>
      <c r="D53"/>
      <c r="E53" s="6"/>
    </row>
    <row r="54" spans="2:5" ht="13.5">
      <c r="B54"/>
      <c r="C54"/>
      <c r="D54"/>
      <c r="E54" s="6"/>
    </row>
    <row r="55" spans="2:5" ht="13.5">
      <c r="B55"/>
      <c r="C55"/>
      <c r="D55" s="6"/>
      <c r="E55" s="6"/>
    </row>
    <row r="56" spans="2:5" ht="13.5">
      <c r="B56"/>
      <c r="C56"/>
      <c r="D56"/>
      <c r="E56" s="6"/>
    </row>
    <row r="57" spans="2:5" ht="13.5">
      <c r="B57"/>
      <c r="C57"/>
      <c r="D57"/>
      <c r="E57" s="6"/>
    </row>
    <row r="58" spans="2:5" ht="13.5">
      <c r="B58"/>
      <c r="C58"/>
      <c r="D58"/>
      <c r="E58" s="6"/>
    </row>
    <row r="59" spans="2:5" ht="13.5">
      <c r="B59"/>
      <c r="C59"/>
      <c r="D59"/>
      <c r="E59" s="6"/>
    </row>
    <row r="60" spans="2:5" ht="13.5">
      <c r="B60"/>
      <c r="C60"/>
      <c r="D60"/>
      <c r="E60" s="6"/>
    </row>
    <row r="61" spans="2:5" ht="13.5">
      <c r="B61"/>
      <c r="C61"/>
      <c r="D61"/>
      <c r="E61" s="6"/>
    </row>
    <row r="62" spans="2:5" ht="13.5">
      <c r="B62"/>
      <c r="C62"/>
      <c r="D62"/>
      <c r="E62" s="6"/>
    </row>
    <row r="63" spans="2:5" ht="13.5">
      <c r="B63"/>
      <c r="C63"/>
      <c r="D63"/>
      <c r="E63" s="6"/>
    </row>
    <row r="64" spans="2:5" ht="13.5">
      <c r="B64"/>
      <c r="C64"/>
      <c r="D64"/>
      <c r="E64" s="6"/>
    </row>
    <row r="65" spans="2:5" ht="13.5">
      <c r="B65"/>
      <c r="C65"/>
      <c r="D65"/>
      <c r="E65" s="6"/>
    </row>
    <row r="66" spans="2:5" ht="13.5">
      <c r="B66"/>
      <c r="C66"/>
      <c r="D66"/>
      <c r="E66" s="6"/>
    </row>
    <row r="67" spans="2:5" ht="13.5">
      <c r="B67"/>
      <c r="C67" s="6"/>
      <c r="D67"/>
      <c r="E67" s="6"/>
    </row>
  </sheetData>
  <sheetProtection/>
  <mergeCells count="21">
    <mergeCell ref="A3:O3"/>
    <mergeCell ref="A4:A5"/>
    <mergeCell ref="B4:C4"/>
    <mergeCell ref="D4:E4"/>
    <mergeCell ref="F4:G4"/>
    <mergeCell ref="P4:Q4"/>
    <mergeCell ref="J4:K4"/>
    <mergeCell ref="AD4:AE4"/>
    <mergeCell ref="X4:Y4"/>
    <mergeCell ref="V4:W4"/>
    <mergeCell ref="AF4:AG4"/>
    <mergeCell ref="R4:S4"/>
    <mergeCell ref="H4:I4"/>
    <mergeCell ref="T4:U4"/>
    <mergeCell ref="L4:M4"/>
    <mergeCell ref="AL4:AM4"/>
    <mergeCell ref="AH4:AI4"/>
    <mergeCell ref="AJ4:AK4"/>
    <mergeCell ref="N4:O4"/>
    <mergeCell ref="AB4:AC4"/>
    <mergeCell ref="Z4:AA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真奈(009286)</dc:creator>
  <cp:keywords/>
  <dc:description/>
  <cp:lastModifiedBy>Prepress Production Dept.</cp:lastModifiedBy>
  <cp:lastPrinted>2019-12-13T09:07:52Z</cp:lastPrinted>
  <dcterms:created xsi:type="dcterms:W3CDTF">2009-11-19T23:35:56Z</dcterms:created>
  <dcterms:modified xsi:type="dcterms:W3CDTF">2022-02-22T05:46:39Z</dcterms:modified>
  <cp:category/>
  <cp:version/>
  <cp:contentType/>
  <cp:contentStatus/>
</cp:coreProperties>
</file>