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ji\Desktop\03_正規化処理済（完成）\"/>
    </mc:Choice>
  </mc:AlternateContent>
  <bookViews>
    <workbookView xWindow="7635" yWindow="45" windowWidth="7680" windowHeight="7365" tabRatio="879"/>
  </bookViews>
  <sheets>
    <sheet name="資料1-1-55" sheetId="10" r:id="rId1"/>
  </sheets>
  <definedNames>
    <definedName name="_xlnm.Print_Area" localSheetId="0">'資料1-1-55'!$A$1:$P$46</definedName>
  </definedNames>
  <calcPr calcId="191029"/>
  <customWorkbookViews>
    <customWorkbookView name="Administrator - 個人用ビュー" guid="{5700722D-00D0-4495-B7B4-CBAEFC95B69E}" mergeInterval="0" personalView="1" maximized="1" xWindow="-9" yWindow="-9" windowWidth="1938" windowHeight="1050" tabRatio="879" activeSheetId="1"/>
  </customWorkbookViews>
</workbook>
</file>

<file path=xl/calcChain.xml><?xml version="1.0" encoding="utf-8"?>
<calcChain xmlns="http://schemas.openxmlformats.org/spreadsheetml/2006/main">
  <c r="D6" i="10" l="1"/>
  <c r="D5" i="10"/>
  <c r="L23" i="10"/>
  <c r="L22" i="10"/>
  <c r="L21" i="10"/>
  <c r="L20" i="10"/>
  <c r="L19" i="10"/>
  <c r="L24" i="10"/>
  <c r="F33" i="10" l="1"/>
  <c r="F35" i="10"/>
  <c r="AC27" i="10"/>
  <c r="AD27" i="10"/>
  <c r="AE27" i="10"/>
  <c r="AF27" i="10"/>
  <c r="AG27" i="10"/>
  <c r="AH27" i="10"/>
  <c r="AA21" i="10"/>
  <c r="AB21" i="10"/>
  <c r="AC21" i="10"/>
  <c r="AD21" i="10"/>
  <c r="AE21" i="10"/>
  <c r="AF21" i="10"/>
  <c r="AG21" i="10"/>
  <c r="AH21" i="10"/>
  <c r="U27" i="10" l="1"/>
  <c r="V27" i="10"/>
  <c r="W27" i="10"/>
  <c r="X27" i="10"/>
  <c r="Y27" i="10"/>
  <c r="Z27" i="10"/>
  <c r="AA27" i="10"/>
  <c r="AB27" i="10"/>
  <c r="U21" i="10"/>
  <c r="V21" i="10"/>
  <c r="W21" i="10"/>
  <c r="X21" i="10"/>
  <c r="Y21" i="10"/>
  <c r="Z21" i="10"/>
  <c r="U16" i="10"/>
  <c r="V16" i="10"/>
  <c r="W16" i="10"/>
  <c r="X16" i="10"/>
  <c r="Y16" i="10"/>
  <c r="Z16" i="10"/>
  <c r="AA16" i="10"/>
  <c r="AB16" i="10"/>
  <c r="AC16" i="10"/>
  <c r="AE16" i="10"/>
  <c r="AF16" i="10"/>
  <c r="AG16" i="10"/>
  <c r="AH16" i="10"/>
  <c r="T27" i="10"/>
  <c r="T21" i="10"/>
  <c r="T16" i="10"/>
  <c r="R16" i="10"/>
  <c r="R21" i="10"/>
  <c r="D17" i="10" s="1"/>
  <c r="R27" i="10"/>
  <c r="L37" i="10"/>
  <c r="F37" i="10"/>
  <c r="D37" i="10"/>
  <c r="L36" i="10"/>
  <c r="F36" i="10"/>
  <c r="D36" i="10"/>
  <c r="L35" i="10"/>
  <c r="L34" i="10"/>
  <c r="F34" i="10"/>
  <c r="D34" i="10"/>
  <c r="L33" i="10"/>
  <c r="L32" i="10"/>
  <c r="F32" i="10"/>
  <c r="D32" i="10"/>
  <c r="L31" i="10"/>
  <c r="F31" i="10"/>
  <c r="D31" i="10"/>
  <c r="L30" i="10"/>
  <c r="F30" i="10"/>
  <c r="D30" i="10"/>
  <c r="L29" i="10"/>
  <c r="F29" i="10"/>
  <c r="D29" i="10"/>
  <c r="L28" i="10"/>
  <c r="F28" i="10"/>
  <c r="D28" i="10"/>
  <c r="S27" i="10"/>
  <c r="L27" i="10"/>
  <c r="F27" i="10"/>
  <c r="D27" i="10"/>
  <c r="L26" i="10"/>
  <c r="F26" i="10"/>
  <c r="D26" i="10"/>
  <c r="L25" i="10"/>
  <c r="F25" i="10"/>
  <c r="D25" i="10"/>
  <c r="F24" i="10"/>
  <c r="D24" i="10"/>
  <c r="F23" i="10"/>
  <c r="D23" i="10"/>
  <c r="F22" i="10"/>
  <c r="D22" i="10"/>
  <c r="S21" i="10"/>
  <c r="F21" i="10"/>
  <c r="D21" i="10"/>
  <c r="F20" i="10"/>
  <c r="D20" i="10"/>
  <c r="F19" i="10"/>
  <c r="D19" i="10"/>
  <c r="S16" i="10"/>
  <c r="L15" i="10"/>
  <c r="F15" i="10"/>
  <c r="D15" i="10"/>
  <c r="L14" i="10"/>
  <c r="F14" i="10"/>
  <c r="D14" i="10"/>
  <c r="L13" i="10"/>
  <c r="F13" i="10"/>
  <c r="D13" i="10"/>
  <c r="L12" i="10"/>
  <c r="F12" i="10"/>
  <c r="D12" i="10"/>
  <c r="L11" i="10"/>
  <c r="F11" i="10"/>
  <c r="D11" i="10"/>
  <c r="L10" i="10"/>
  <c r="F10" i="10"/>
  <c r="D10" i="10"/>
  <c r="L9" i="10"/>
  <c r="F9" i="10"/>
  <c r="D9" i="10"/>
  <c r="L8" i="10"/>
  <c r="F8" i="10"/>
  <c r="D8" i="10"/>
  <c r="L7" i="10"/>
  <c r="F7" i="10"/>
  <c r="D7" i="10"/>
  <c r="L6" i="10"/>
  <c r="F6" i="10"/>
  <c r="L5" i="10"/>
  <c r="F5" i="10"/>
  <c r="O27" i="10" l="1"/>
  <c r="I24" i="10"/>
  <c r="F17" i="10"/>
  <c r="I17" i="10" s="1"/>
  <c r="I29" i="10"/>
  <c r="D16" i="10"/>
  <c r="F18" i="10"/>
  <c r="L18" i="10"/>
  <c r="O26" i="10"/>
  <c r="O29" i="10"/>
  <c r="O31" i="10"/>
  <c r="D18" i="10"/>
  <c r="L16" i="10"/>
  <c r="L17" i="10"/>
  <c r="O17" i="10" s="1"/>
  <c r="O12" i="10"/>
  <c r="O33" i="10"/>
  <c r="O5" i="10"/>
  <c r="O13" i="10"/>
  <c r="O25" i="10"/>
  <c r="O11" i="10"/>
  <c r="O34" i="10"/>
  <c r="O37" i="10"/>
  <c r="I30" i="10"/>
  <c r="I31" i="10"/>
  <c r="I15" i="10"/>
  <c r="F16" i="10"/>
  <c r="I7" i="10"/>
  <c r="I6" i="10"/>
  <c r="I14" i="10"/>
  <c r="O35" i="10"/>
  <c r="I35" i="10"/>
  <c r="O24" i="10"/>
  <c r="I37" i="10"/>
  <c r="I36" i="10"/>
  <c r="O36" i="10"/>
  <c r="I34" i="10"/>
  <c r="I32" i="10"/>
  <c r="O30" i="10"/>
  <c r="O32" i="10"/>
  <c r="I33" i="10"/>
  <c r="I13" i="10"/>
  <c r="O6" i="10"/>
  <c r="O15" i="10"/>
  <c r="I19" i="10"/>
  <c r="O19" i="10"/>
  <c r="O28" i="10"/>
  <c r="I25" i="10"/>
  <c r="I9" i="10"/>
  <c r="I22" i="10"/>
  <c r="O9" i="10"/>
  <c r="I5" i="10"/>
  <c r="I27" i="10"/>
  <c r="O20" i="10"/>
  <c r="I23" i="10"/>
  <c r="I20" i="10"/>
  <c r="O7" i="10"/>
  <c r="I8" i="10"/>
  <c r="O14" i="10"/>
  <c r="I21" i="10"/>
  <c r="I26" i="10"/>
  <c r="O22" i="10"/>
  <c r="I12" i="10"/>
  <c r="I10" i="10"/>
  <c r="O10" i="10"/>
  <c r="O23" i="10"/>
  <c r="O8" i="10"/>
  <c r="I11" i="10"/>
  <c r="O21" i="10"/>
  <c r="I28" i="10"/>
  <c r="D38" i="10" l="1"/>
  <c r="O18" i="10"/>
  <c r="L38" i="10"/>
  <c r="O16" i="10"/>
  <c r="I16" i="10"/>
  <c r="I18" i="10"/>
  <c r="F38" i="10"/>
  <c r="I38" i="10" l="1"/>
  <c r="O38" i="10"/>
</calcChain>
</file>

<file path=xl/sharedStrings.xml><?xml version="1.0" encoding="utf-8"?>
<sst xmlns="http://schemas.openxmlformats.org/spreadsheetml/2006/main" count="184" uniqueCount="124">
  <si>
    <t>項目</t>
  </si>
  <si>
    <t>（</t>
  </si>
  <si>
    <t>）</t>
  </si>
  <si>
    <t>イ</t>
  </si>
  <si>
    <t>劇場等</t>
  </si>
  <si>
    <t>ロ</t>
  </si>
  <si>
    <t>公会堂等</t>
  </si>
  <si>
    <t>キャバレー等</t>
  </si>
  <si>
    <t>遊技場等</t>
  </si>
  <si>
    <t>料理店等</t>
  </si>
  <si>
    <t>百貨店等</t>
  </si>
  <si>
    <t>旅館等</t>
  </si>
  <si>
    <t>共同住宅等</t>
  </si>
  <si>
    <t>病院等</t>
  </si>
  <si>
    <t>学校</t>
  </si>
  <si>
    <t>図書館等</t>
  </si>
  <si>
    <t>特殊浴場</t>
  </si>
  <si>
    <t>一般浴場</t>
  </si>
  <si>
    <t>神社・寺院等</t>
  </si>
  <si>
    <t>工場等</t>
  </si>
  <si>
    <t>スタジオ</t>
  </si>
  <si>
    <t>駐車場等</t>
  </si>
  <si>
    <t>航空機格納庫</t>
  </si>
  <si>
    <t>倉庫</t>
  </si>
  <si>
    <t>事務所等</t>
  </si>
  <si>
    <t>地下街</t>
  </si>
  <si>
    <t>文化財</t>
  </si>
  <si>
    <t>性風俗特殊営業店舗等</t>
    <rPh sb="0" eb="3">
      <t>セイフウゾク</t>
    </rPh>
    <rPh sb="3" eb="5">
      <t>トクシュ</t>
    </rPh>
    <rPh sb="5" eb="7">
      <t>エイギョウ</t>
    </rPh>
    <rPh sb="7" eb="9">
      <t>テンポ</t>
    </rPh>
    <rPh sb="9" eb="10">
      <t>トウ</t>
    </rPh>
    <phoneticPr fontId="2"/>
  </si>
  <si>
    <t>ハ</t>
    <phoneticPr fontId="2"/>
  </si>
  <si>
    <t>停車場等</t>
    <rPh sb="3" eb="4">
      <t>トウ</t>
    </rPh>
    <phoneticPr fontId="2"/>
  </si>
  <si>
    <t>選任率(％)</t>
    <phoneticPr fontId="2"/>
  </si>
  <si>
    <t>作成率(％)</t>
    <phoneticPr fontId="2"/>
  </si>
  <si>
    <t>ニ</t>
    <phoneticPr fontId="2"/>
  </si>
  <si>
    <t>防火管理に係る消防計画を作成している防火対象物数</t>
    <rPh sb="0" eb="2">
      <t>ボウカ</t>
    </rPh>
    <rPh sb="2" eb="4">
      <t>カンリ</t>
    </rPh>
    <rPh sb="5" eb="6">
      <t>カカ</t>
    </rPh>
    <phoneticPr fontId="2"/>
  </si>
  <si>
    <t>飲食店</t>
    <phoneticPr fontId="2"/>
  </si>
  <si>
    <t>カラオケボックス等</t>
    <rPh sb="8" eb="9">
      <t>トウ</t>
    </rPh>
    <phoneticPr fontId="2"/>
  </si>
  <si>
    <t>特別養護老人ホーム等</t>
    <rPh sb="0" eb="2">
      <t>トクベツ</t>
    </rPh>
    <rPh sb="2" eb="4">
      <t>ヨウゴ</t>
    </rPh>
    <rPh sb="4" eb="6">
      <t>ロウジン</t>
    </rPh>
    <rPh sb="9" eb="10">
      <t>トウ</t>
    </rPh>
    <phoneticPr fontId="2"/>
  </si>
  <si>
    <t>老人デイサービスセンター等</t>
    <rPh sb="0" eb="2">
      <t>ロウジン</t>
    </rPh>
    <rPh sb="12" eb="13">
      <t>トウ</t>
    </rPh>
    <phoneticPr fontId="2"/>
  </si>
  <si>
    <t>幼稚園等</t>
    <rPh sb="0" eb="3">
      <t>ヨウチエン</t>
    </rPh>
    <rPh sb="3" eb="4">
      <t>トウ</t>
    </rPh>
    <phoneticPr fontId="2"/>
  </si>
  <si>
    <t>2以上_完全_防火管理者1人</t>
  </si>
  <si>
    <t>2以上_完全_防火管理者2人以上_対象物数</t>
  </si>
  <si>
    <t>2以上_部分_対象物数</t>
  </si>
  <si>
    <t>単一_消防計画届出済</t>
  </si>
  <si>
    <t>2以上_完全_消防計画_全体</t>
  </si>
  <si>
    <t>第8条該当対象物</t>
  </si>
  <si>
    <t>単一_管理者届出済</t>
  </si>
  <si>
    <t>2以上_部分_消防計画_一部</t>
  </si>
  <si>
    <t/>
  </si>
  <si>
    <t>2以上_部分_管理者数</t>
  </si>
  <si>
    <t>16(1)</t>
    <phoneticPr fontId="7"/>
  </si>
  <si>
    <t>17(1)</t>
    <phoneticPr fontId="7"/>
  </si>
  <si>
    <t>16(3)</t>
    <phoneticPr fontId="7"/>
  </si>
  <si>
    <t>16(8)</t>
    <phoneticPr fontId="7"/>
  </si>
  <si>
    <t>16(10)</t>
    <phoneticPr fontId="7"/>
  </si>
  <si>
    <t>17(3)</t>
    <phoneticPr fontId="7"/>
  </si>
  <si>
    <t>17(8)</t>
    <phoneticPr fontId="7"/>
  </si>
  <si>
    <t>17(10)</t>
    <phoneticPr fontId="7"/>
  </si>
  <si>
    <t>16(5)</t>
    <phoneticPr fontId="7"/>
  </si>
  <si>
    <t>16(16)</t>
    <phoneticPr fontId="7"/>
  </si>
  <si>
    <t>17(5)</t>
    <phoneticPr fontId="7"/>
  </si>
  <si>
    <t>17(14)</t>
    <phoneticPr fontId="7"/>
  </si>
  <si>
    <t>16(20)</t>
    <phoneticPr fontId="7"/>
  </si>
  <si>
    <t>16(26)</t>
    <phoneticPr fontId="7"/>
  </si>
  <si>
    <t>17(20)</t>
    <phoneticPr fontId="7"/>
  </si>
  <si>
    <t>17(22)</t>
    <phoneticPr fontId="7"/>
  </si>
  <si>
    <t>(一)</t>
    <phoneticPr fontId="7"/>
  </si>
  <si>
    <t>(二)</t>
    <phoneticPr fontId="7"/>
  </si>
  <si>
    <t>(三)</t>
    <phoneticPr fontId="7"/>
  </si>
  <si>
    <t>(四)</t>
    <phoneticPr fontId="7"/>
  </si>
  <si>
    <t>(五)</t>
    <phoneticPr fontId="7"/>
  </si>
  <si>
    <t>(六)</t>
    <phoneticPr fontId="7"/>
  </si>
  <si>
    <t>(七)</t>
    <phoneticPr fontId="7"/>
  </si>
  <si>
    <t>(八)</t>
    <phoneticPr fontId="7"/>
  </si>
  <si>
    <t>(九)</t>
    <phoneticPr fontId="7"/>
  </si>
  <si>
    <t>(十)</t>
    <phoneticPr fontId="7"/>
  </si>
  <si>
    <t>(十一)</t>
    <phoneticPr fontId="7"/>
  </si>
  <si>
    <t>(十二)</t>
    <phoneticPr fontId="7"/>
  </si>
  <si>
    <t>(十三)</t>
    <phoneticPr fontId="7"/>
  </si>
  <si>
    <t>(十四)</t>
    <phoneticPr fontId="7"/>
  </si>
  <si>
    <t>(十五)</t>
    <phoneticPr fontId="7"/>
  </si>
  <si>
    <t>(十六)</t>
    <phoneticPr fontId="7"/>
  </si>
  <si>
    <t>(十六の二)</t>
    <phoneticPr fontId="7"/>
  </si>
  <si>
    <t>(十七)</t>
    <phoneticPr fontId="7"/>
  </si>
  <si>
    <t>特定複合用途防火対象物</t>
    <phoneticPr fontId="2"/>
  </si>
  <si>
    <t>非特定複合用途防火対象物</t>
    <phoneticPr fontId="2"/>
  </si>
  <si>
    <t>17（18）</t>
    <phoneticPr fontId="7"/>
  </si>
  <si>
    <t>6イ</t>
    <phoneticPr fontId="7"/>
  </si>
  <si>
    <t>6ロ</t>
    <phoneticPr fontId="7"/>
  </si>
  <si>
    <t>6ハ</t>
    <phoneticPr fontId="7"/>
  </si>
  <si>
    <t>１イ</t>
    <phoneticPr fontId="7"/>
  </si>
  <si>
    <t>１ロ</t>
    <phoneticPr fontId="7"/>
  </si>
  <si>
    <t>２イ</t>
    <phoneticPr fontId="7"/>
  </si>
  <si>
    <t>２ロ</t>
    <phoneticPr fontId="7"/>
  </si>
  <si>
    <t>２ハ</t>
    <phoneticPr fontId="7"/>
  </si>
  <si>
    <t>２ニ</t>
    <phoneticPr fontId="7"/>
  </si>
  <si>
    <t>３イ</t>
    <phoneticPr fontId="7"/>
  </si>
  <si>
    <t>３ロ</t>
    <phoneticPr fontId="7"/>
  </si>
  <si>
    <t>５イ</t>
    <phoneticPr fontId="7"/>
  </si>
  <si>
    <t>５ロ</t>
    <phoneticPr fontId="7"/>
  </si>
  <si>
    <t>⑴</t>
    <phoneticPr fontId="7"/>
  </si>
  <si>
    <t>⑵</t>
    <phoneticPr fontId="7"/>
  </si>
  <si>
    <t>⑶</t>
    <phoneticPr fontId="7"/>
  </si>
  <si>
    <t>⑷</t>
    <phoneticPr fontId="7"/>
  </si>
  <si>
    <t>⑸</t>
    <phoneticPr fontId="7"/>
  </si>
  <si>
    <t>６ニ</t>
    <phoneticPr fontId="7"/>
  </si>
  <si>
    <t>９イ</t>
    <phoneticPr fontId="7"/>
  </si>
  <si>
    <t>９ロ</t>
    <phoneticPr fontId="7"/>
  </si>
  <si>
    <t>１２イ</t>
    <phoneticPr fontId="7"/>
  </si>
  <si>
    <t>１２ロ</t>
    <phoneticPr fontId="7"/>
  </si>
  <si>
    <t>１３イ</t>
    <phoneticPr fontId="7"/>
  </si>
  <si>
    <t>１３ロ</t>
    <phoneticPr fontId="7"/>
  </si>
  <si>
    <t>16ｲ</t>
    <phoneticPr fontId="7"/>
  </si>
  <si>
    <t>16ロ</t>
    <phoneticPr fontId="7"/>
  </si>
  <si>
    <t>１６の２</t>
    <phoneticPr fontId="7"/>
  </si>
  <si>
    <t>資料1-1-55</t>
    <rPh sb="0" eb="2">
      <t>シリョウ</t>
    </rPh>
    <phoneticPr fontId="2"/>
  </si>
  <si>
    <t>（令和４年３月31日現在）</t>
    <rPh sb="1" eb="3">
      <t>レイワ</t>
    </rPh>
    <phoneticPr fontId="2"/>
  </si>
  <si>
    <t>全国の防火管理実施状況</t>
    <rPh sb="0" eb="2">
      <t>ゼンコク</t>
    </rPh>
    <rPh sb="3" eb="5">
      <t>ボウカ</t>
    </rPh>
    <rPh sb="5" eb="7">
      <t>カンリ</t>
    </rPh>
    <rPh sb="7" eb="9">
      <t>ジッシ</t>
    </rPh>
    <rPh sb="9" eb="11">
      <t>ジョウキョウ</t>
    </rPh>
    <phoneticPr fontId="7"/>
  </si>
  <si>
    <t>防火管理者を
選任している
防火対象物数</t>
    <phoneticPr fontId="2"/>
  </si>
  <si>
    <t>合　　計</t>
    <rPh sb="0" eb="1">
      <t>ゴウ</t>
    </rPh>
    <rPh sb="3" eb="4">
      <t>ケイ</t>
    </rPh>
    <phoneticPr fontId="7"/>
  </si>
  <si>
    <t>(</t>
    <phoneticPr fontId="7"/>
  </si>
  <si>
    <t>)</t>
    <phoneticPr fontId="7"/>
  </si>
  <si>
    <t xml:space="preserve">
（備考）１　「防火対象物実態等調査」により作成
　　　　２　防火対象物の管理権原者が複数であるときは、そのすべてが防火管理者の選任又は防火管理に係る消防計画の作成をしている場合のみ
　　　　　  計上する。
　　　　　　（　）内は、部分的に選任又は作成されている防火対象物の数値である。</t>
    <rPh sb="2" eb="4">
      <t>ビコウ</t>
    </rPh>
    <phoneticPr fontId="2"/>
  </si>
  <si>
    <t>)</t>
    <phoneticPr fontId="7"/>
  </si>
  <si>
    <t>防火管理実施義務
防火対象物数</t>
    <rPh sb="9" eb="11">
      <t>ボウカ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</si>
</sst>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_);[Red]\(#,##0\)"/>
    <numFmt numFmtId="179" formatCode="0.0_);[Red]\(0.0\)"/>
  </numFmts>
  <fonts count="13" x14ac:knownFonts="1">
    <font>
      <sz val="11"/>
      <name val="ＭＳ 明朝"/>
      <family val="1"/>
      <charset val="128"/>
    </font>
    <font>
      <sz val="11"/>
      <name val="ＭＳ Ｐゴシック"/>
      <family val="3"/>
      <charset val="128"/>
    </font>
    <font>
      <sz val="6"/>
      <name val="ＭＳ Ｐ明朝"/>
      <family val="1"/>
      <charset val="128"/>
    </font>
    <font>
      <b/>
      <sz val="11"/>
      <color indexed="10"/>
      <name val="ＭＳ 明朝"/>
      <family val="1"/>
      <charset val="128"/>
    </font>
    <font>
      <sz val="11"/>
      <color indexed="10"/>
      <name val="ＭＳ 明朝"/>
      <family val="1"/>
      <charset val="128"/>
    </font>
    <font>
      <sz val="10"/>
      <name val="Arial"/>
      <family val="2"/>
    </font>
    <font>
      <sz val="11"/>
      <name val="ＭＳ 明朝"/>
      <family val="1"/>
      <charset val="128"/>
    </font>
    <font>
      <sz val="6"/>
      <name val="ＭＳ 明朝"/>
      <family val="1"/>
      <charset val="128"/>
    </font>
    <font>
      <sz val="11"/>
      <color rgb="FFFF0000"/>
      <name val="ＭＳ 明朝"/>
      <family val="1"/>
      <charset val="128"/>
    </font>
    <font>
      <b/>
      <sz val="11"/>
      <name val="ＭＳ 明朝"/>
      <family val="1"/>
      <charset val="128"/>
    </font>
    <font>
      <sz val="10"/>
      <color theme="1"/>
      <name val="ＭＳ 明朝"/>
      <family val="1"/>
      <charset val="128"/>
    </font>
    <font>
      <sz val="10"/>
      <name val="ＭＳ 明朝"/>
      <family val="1"/>
      <charset val="128"/>
    </font>
    <font>
      <sz val="10"/>
      <color rgb="FF000000"/>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top style="thin">
        <color indexed="64"/>
      </top>
      <bottom style="dotted">
        <color rgb="FFFF0000"/>
      </bottom>
      <diagonal/>
    </border>
    <border>
      <left style="thin">
        <color auto="1"/>
      </left>
      <right style="thin">
        <color auto="1"/>
      </right>
      <top/>
      <bottom/>
      <diagonal/>
    </border>
    <border>
      <left style="thin">
        <color auto="1"/>
      </left>
      <right style="thin">
        <color auto="1"/>
      </right>
      <top style="thin">
        <color theme="1"/>
      </top>
      <bottom/>
      <diagonal/>
    </border>
    <border>
      <left style="thin">
        <color indexed="64"/>
      </left>
      <right style="thin">
        <color auto="1"/>
      </right>
      <top/>
      <bottom style="thin">
        <color theme="1"/>
      </bottom>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right style="thin">
        <color indexed="8"/>
      </right>
      <top style="thin">
        <color indexed="8"/>
      </top>
      <bottom style="thin">
        <color indexed="8"/>
      </bottom>
      <diagonal style="thin">
        <color indexed="8"/>
      </diagonal>
    </border>
    <border diagonalUp="1" diagonalDown="1">
      <left style="thin">
        <color indexed="64"/>
      </left>
      <right style="thin">
        <color indexed="64"/>
      </right>
      <top style="thin">
        <color indexed="8"/>
      </top>
      <bottom style="thin">
        <color indexed="8"/>
      </bottom>
      <diagonal style="thin">
        <color indexed="8"/>
      </diagonal>
    </border>
    <border diagonalUp="1" diagonalDown="1">
      <left style="thin">
        <color indexed="8"/>
      </left>
      <right style="thin">
        <color indexed="64"/>
      </right>
      <top style="thin">
        <color indexed="64"/>
      </top>
      <bottom style="thin">
        <color indexed="8"/>
      </bottom>
      <diagonal style="thin">
        <color indexed="8"/>
      </diagonal>
    </border>
    <border diagonalUp="1" diagonalDown="1">
      <left style="thin">
        <color indexed="64"/>
      </left>
      <right style="thin">
        <color indexed="64"/>
      </right>
      <top style="thin">
        <color indexed="8"/>
      </top>
      <bottom style="thin">
        <color indexed="8"/>
      </bottom>
      <diagonal style="thin">
        <color indexed="64"/>
      </diagonal>
    </border>
    <border diagonalUp="1" diagonalDown="1">
      <left style="thin">
        <color indexed="8"/>
      </left>
      <right style="thin">
        <color indexed="64"/>
      </right>
      <top style="thin">
        <color indexed="8"/>
      </top>
      <bottom style="thin">
        <color indexed="8"/>
      </bottom>
      <diagonal style="thin">
        <color indexed="8"/>
      </diagonal>
    </border>
    <border>
      <left style="thin">
        <color indexed="8"/>
      </left>
      <right/>
      <top style="thin">
        <color indexed="8"/>
      </top>
      <bottom style="thin">
        <color indexed="8"/>
      </bottom>
      <diagonal/>
    </border>
    <border diagonalUp="1" diagonalDown="1">
      <left style="thin">
        <color indexed="8"/>
      </left>
      <right style="thin">
        <color indexed="64"/>
      </right>
      <top style="thin">
        <color indexed="8"/>
      </top>
      <bottom style="thin">
        <color indexed="64"/>
      </bottom>
      <diagonal style="thin">
        <color indexed="8"/>
      </diagonal>
    </border>
    <border diagonalUp="1" diagonalDown="1">
      <left style="thin">
        <color indexed="8"/>
      </left>
      <right style="thin">
        <color indexed="64"/>
      </right>
      <top style="thin">
        <color indexed="64"/>
      </top>
      <bottom style="thin">
        <color indexed="64"/>
      </bottom>
      <diagonal style="thin">
        <color indexed="8"/>
      </diagonal>
    </border>
    <border diagonalUp="1" diagonalDown="1">
      <left style="thin">
        <color indexed="64"/>
      </left>
      <right style="thin">
        <color indexed="8"/>
      </right>
      <top style="thin">
        <color indexed="8"/>
      </top>
      <bottom style="thin">
        <color indexed="8"/>
      </bottom>
      <diagonal style="thin">
        <color indexed="64"/>
      </diagonal>
    </border>
    <border diagonalUp="1" diagonalDown="1">
      <left style="thin">
        <color indexed="64"/>
      </left>
      <right style="thin">
        <color indexed="8"/>
      </right>
      <top style="thin">
        <color indexed="8"/>
      </top>
      <bottom style="thin">
        <color indexed="64"/>
      </bottom>
      <diagonal style="thin">
        <color indexed="64"/>
      </diagonal>
    </border>
    <border diagonalUp="1" diagonalDown="1">
      <left style="thin">
        <color indexed="64"/>
      </left>
      <right style="thin">
        <color indexed="8"/>
      </right>
      <top style="thin">
        <color indexed="64"/>
      </top>
      <bottom style="thin">
        <color indexed="64"/>
      </bottom>
      <diagonal style="thin">
        <color indexed="64"/>
      </diagonal>
    </border>
    <border diagonalUp="1" diagonalDown="1">
      <left style="thin">
        <color indexed="64"/>
      </left>
      <right style="thin">
        <color indexed="8"/>
      </right>
      <top style="thin">
        <color indexed="64"/>
      </top>
      <bottom style="thin">
        <color indexed="8"/>
      </bottom>
      <diagonal style="thin">
        <color indexed="64"/>
      </diagonal>
    </border>
  </borders>
  <cellStyleXfs count="79">
    <xf numFmtId="0" fontId="0" fillId="0" borderId="0"/>
    <xf numFmtId="9" fontId="6"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cellStyleXfs>
  <cellXfs count="160">
    <xf numFmtId="0" fontId="0" fillId="0" borderId="0" xfId="0"/>
    <xf numFmtId="0" fontId="3" fillId="0" borderId="0" xfId="0" applyFont="1" applyFill="1" applyAlignment="1">
      <alignment vertical="center"/>
    </xf>
    <xf numFmtId="176" fontId="4" fillId="0" borderId="0" xfId="0" applyNumberFormat="1" applyFont="1" applyFill="1" applyBorder="1" applyAlignment="1">
      <alignment vertical="center"/>
    </xf>
    <xf numFmtId="0" fontId="8" fillId="7" borderId="11" xfId="0" applyFont="1" applyFill="1" applyBorder="1" applyAlignment="1">
      <alignment horizontal="right" vertical="center" wrapText="1"/>
    </xf>
    <xf numFmtId="0" fontId="8" fillId="7" borderId="11" xfId="0" applyFont="1" applyFill="1" applyBorder="1" applyAlignment="1">
      <alignment horizontal="right" vertical="center"/>
    </xf>
    <xf numFmtId="0" fontId="8" fillId="0" borderId="0" xfId="0" applyFont="1" applyFill="1" applyAlignment="1">
      <alignment vertical="center"/>
    </xf>
    <xf numFmtId="0" fontId="4" fillId="0" borderId="0" xfId="0" applyNumberFormat="1" applyFont="1" applyFill="1" applyBorder="1" applyAlignment="1">
      <alignment vertical="center"/>
    </xf>
    <xf numFmtId="0" fontId="8" fillId="0" borderId="0" xfId="0" applyNumberFormat="1" applyFont="1" applyFill="1" applyBorder="1" applyAlignment="1">
      <alignment vertical="center"/>
    </xf>
    <xf numFmtId="0" fontId="8" fillId="7" borderId="28" xfId="0" applyFont="1" applyFill="1" applyBorder="1" applyAlignment="1">
      <alignment horizontal="right" vertical="center"/>
    </xf>
    <xf numFmtId="0" fontId="8" fillId="7" borderId="29" xfId="0" applyFont="1" applyFill="1" applyBorder="1" applyAlignment="1">
      <alignment horizontal="right" vertical="center"/>
    </xf>
    <xf numFmtId="0" fontId="8" fillId="7" borderId="24" xfId="0" applyFont="1" applyFill="1" applyBorder="1" applyAlignment="1">
      <alignment horizontal="right" vertical="center"/>
    </xf>
    <xf numFmtId="178" fontId="8" fillId="7" borderId="25" xfId="0" applyNumberFormat="1" applyFont="1" applyFill="1" applyBorder="1" applyAlignment="1">
      <alignment horizontal="right"/>
    </xf>
    <xf numFmtId="0" fontId="8" fillId="0" borderId="11" xfId="0" applyNumberFormat="1" applyFont="1" applyBorder="1" applyAlignment="1">
      <alignment horizontal="right" vertical="center"/>
    </xf>
    <xf numFmtId="0" fontId="9" fillId="0" borderId="0" xfId="78" applyFont="1" applyAlignment="1">
      <alignment vertical="center"/>
    </xf>
    <xf numFmtId="0" fontId="6" fillId="0" borderId="0" xfId="78" applyFont="1" applyFill="1" applyAlignment="1">
      <alignment horizontal="right" vertical="center"/>
    </xf>
    <xf numFmtId="0" fontId="6" fillId="3" borderId="0" xfId="78" applyFont="1" applyFill="1" applyAlignment="1">
      <alignment horizontal="center" vertical="center"/>
    </xf>
    <xf numFmtId="0" fontId="6" fillId="3"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78" applyFont="1" applyAlignment="1">
      <alignment vertical="center"/>
    </xf>
    <xf numFmtId="0" fontId="6" fillId="0" borderId="0" xfId="78" applyFont="1" applyAlignment="1">
      <alignment horizontal="center" vertical="center"/>
    </xf>
    <xf numFmtId="0" fontId="10" fillId="0" borderId="0" xfId="78" applyFont="1" applyAlignment="1">
      <alignment vertical="center"/>
    </xf>
    <xf numFmtId="0" fontId="11" fillId="0" borderId="0" xfId="78" applyFont="1" applyAlignment="1">
      <alignment vertical="center"/>
    </xf>
    <xf numFmtId="0" fontId="11" fillId="0" borderId="0" xfId="78" applyFont="1" applyBorder="1" applyAlignment="1">
      <alignment vertical="center"/>
    </xf>
    <xf numFmtId="0" fontId="10" fillId="0" borderId="0" xfId="78"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6" fillId="4" borderId="5" xfId="78" applyFont="1" applyFill="1" applyBorder="1" applyAlignment="1">
      <alignment vertical="center"/>
    </xf>
    <xf numFmtId="0" fontId="6" fillId="4" borderId="4" xfId="78" applyFont="1" applyFill="1" applyBorder="1" applyAlignment="1">
      <alignment horizontal="center" vertical="center"/>
    </xf>
    <xf numFmtId="0" fontId="6" fillId="7" borderId="11" xfId="0" applyFont="1" applyFill="1" applyBorder="1" applyAlignment="1">
      <alignment horizontal="right" vertical="center"/>
    </xf>
    <xf numFmtId="0" fontId="6" fillId="7" borderId="3" xfId="0" applyFont="1" applyFill="1" applyBorder="1" applyAlignment="1">
      <alignment horizontal="right" vertical="center"/>
    </xf>
    <xf numFmtId="0" fontId="6" fillId="4" borderId="6" xfId="78" applyFont="1" applyFill="1" applyBorder="1" applyAlignment="1">
      <alignment vertical="center"/>
    </xf>
    <xf numFmtId="0" fontId="6" fillId="4" borderId="1" xfId="78" applyFont="1" applyFill="1" applyBorder="1" applyAlignment="1">
      <alignment horizontal="center" vertical="center"/>
    </xf>
    <xf numFmtId="0" fontId="6" fillId="7" borderId="11" xfId="0" applyFont="1" applyFill="1" applyBorder="1" applyAlignment="1">
      <alignment horizontal="right" vertical="center" wrapText="1"/>
    </xf>
    <xf numFmtId="0" fontId="6" fillId="7" borderId="3" xfId="0" applyFont="1" applyFill="1" applyBorder="1" applyAlignment="1">
      <alignment horizontal="right" vertical="center" wrapText="1"/>
    </xf>
    <xf numFmtId="178" fontId="6" fillId="0" borderId="0" xfId="0" applyNumberFormat="1" applyFont="1" applyAlignment="1">
      <alignment horizontal="right" vertical="center"/>
    </xf>
    <xf numFmtId="0" fontId="8" fillId="0" borderId="14" xfId="11" applyNumberFormat="1" applyFont="1" applyBorder="1" applyAlignment="1">
      <alignment horizontal="right"/>
    </xf>
    <xf numFmtId="0" fontId="8" fillId="0" borderId="15" xfId="11" applyNumberFormat="1" applyFont="1" applyBorder="1" applyAlignment="1">
      <alignment horizontal="right"/>
    </xf>
    <xf numFmtId="0" fontId="6" fillId="0" borderId="14" xfId="11" applyNumberFormat="1" applyFont="1" applyBorder="1" applyAlignment="1">
      <alignment horizontal="right"/>
    </xf>
    <xf numFmtId="0" fontId="6" fillId="0" borderId="15" xfId="11" applyNumberFormat="1" applyFont="1" applyBorder="1" applyAlignment="1">
      <alignment horizontal="right"/>
    </xf>
    <xf numFmtId="3" fontId="8" fillId="0" borderId="14" xfId="11" applyNumberFormat="1" applyFont="1" applyBorder="1" applyAlignment="1">
      <alignment horizontal="right"/>
    </xf>
    <xf numFmtId="3" fontId="6" fillId="7" borderId="21" xfId="11" applyNumberFormat="1" applyFont="1" applyFill="1" applyBorder="1" applyAlignment="1">
      <alignment horizontal="right"/>
    </xf>
    <xf numFmtId="0" fontId="6" fillId="7" borderId="31" xfId="0" applyFont="1" applyFill="1" applyBorder="1" applyAlignment="1">
      <alignment horizontal="right" vertical="center"/>
    </xf>
    <xf numFmtId="0" fontId="6" fillId="7" borderId="28" xfId="0" applyFont="1" applyFill="1" applyBorder="1" applyAlignment="1">
      <alignment horizontal="right" vertical="center"/>
    </xf>
    <xf numFmtId="0" fontId="6" fillId="7" borderId="32" xfId="0" applyFont="1" applyFill="1" applyBorder="1" applyAlignment="1">
      <alignment horizontal="right" vertical="center"/>
    </xf>
    <xf numFmtId="0" fontId="6" fillId="7" borderId="29" xfId="0" applyFont="1" applyFill="1" applyBorder="1" applyAlignment="1">
      <alignment horizontal="right" vertical="center"/>
    </xf>
    <xf numFmtId="0" fontId="6" fillId="7" borderId="33" xfId="0" applyFont="1" applyFill="1" applyBorder="1" applyAlignment="1">
      <alignment horizontal="right" vertical="center"/>
    </xf>
    <xf numFmtId="0" fontId="6" fillId="7" borderId="24" xfId="0" applyFont="1" applyFill="1" applyBorder="1" applyAlignment="1">
      <alignment horizontal="right" vertical="center"/>
    </xf>
    <xf numFmtId="0" fontId="6" fillId="0" borderId="27" xfId="11" applyNumberFormat="1" applyFont="1" applyBorder="1" applyAlignment="1">
      <alignment horizontal="right"/>
    </xf>
    <xf numFmtId="0" fontId="6" fillId="0" borderId="0" xfId="78" applyFont="1" applyFill="1" applyBorder="1" applyAlignment="1">
      <alignment horizontal="right" vertical="center"/>
    </xf>
    <xf numFmtId="178" fontId="6" fillId="0" borderId="0" xfId="0" applyNumberFormat="1" applyFont="1" applyFill="1" applyAlignment="1">
      <alignment vertical="center"/>
    </xf>
    <xf numFmtId="178" fontId="6" fillId="0" borderId="0" xfId="0" applyNumberFormat="1" applyFont="1" applyAlignment="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3" borderId="0" xfId="0" applyFont="1" applyFill="1" applyAlignment="1">
      <alignment vertical="center"/>
    </xf>
    <xf numFmtId="0" fontId="6" fillId="7" borderId="26" xfId="11" applyNumberFormat="1" applyFont="1" applyFill="1" applyBorder="1" applyAlignment="1">
      <alignment horizontal="right"/>
    </xf>
    <xf numFmtId="0" fontId="6" fillId="7" borderId="25" xfId="0" applyFont="1" applyFill="1" applyBorder="1" applyAlignment="1">
      <alignment vertical="center"/>
    </xf>
    <xf numFmtId="0" fontId="6" fillId="7" borderId="25" xfId="11" applyNumberFormat="1" applyFont="1" applyFill="1" applyBorder="1" applyAlignment="1">
      <alignment horizontal="right"/>
    </xf>
    <xf numFmtId="0" fontId="6" fillId="7" borderId="30" xfId="11" applyNumberFormat="1" applyFont="1" applyFill="1" applyBorder="1" applyAlignment="1">
      <alignment horizontal="right"/>
    </xf>
    <xf numFmtId="178" fontId="6" fillId="7" borderId="22" xfId="11" applyNumberFormat="1" applyFont="1" applyFill="1" applyBorder="1" applyAlignment="1">
      <alignment horizontal="right"/>
    </xf>
    <xf numFmtId="178" fontId="6" fillId="7" borderId="21" xfId="11" applyNumberFormat="1" applyFont="1" applyFill="1" applyBorder="1" applyAlignment="1">
      <alignment horizontal="right"/>
    </xf>
    <xf numFmtId="178" fontId="6" fillId="7" borderId="23" xfId="0" applyNumberFormat="1" applyFont="1" applyFill="1" applyBorder="1" applyAlignment="1">
      <alignment horizontal="right" vertical="center"/>
    </xf>
    <xf numFmtId="0" fontId="6" fillId="0" borderId="11" xfId="11" applyNumberFormat="1" applyFont="1" applyFill="1" applyBorder="1" applyAlignment="1"/>
    <xf numFmtId="178" fontId="6" fillId="7" borderId="24" xfId="0" applyNumberFormat="1" applyFont="1" applyFill="1" applyBorder="1" applyAlignment="1">
      <alignment horizontal="right"/>
    </xf>
    <xf numFmtId="178" fontId="6" fillId="7" borderId="25" xfId="0" applyNumberFormat="1" applyFont="1" applyFill="1" applyBorder="1" applyAlignment="1">
      <alignment horizontal="right" vertical="center"/>
    </xf>
    <xf numFmtId="0" fontId="6" fillId="2" borderId="0" xfId="0" applyFont="1" applyFill="1" applyAlignment="1">
      <alignment vertical="center"/>
    </xf>
    <xf numFmtId="0" fontId="8" fillId="0" borderId="15" xfId="11" applyNumberFormat="1" applyFont="1" applyFill="1" applyBorder="1" applyAlignment="1">
      <alignment horizontal="right"/>
    </xf>
    <xf numFmtId="178" fontId="8" fillId="0" borderId="14" xfId="11" applyNumberFormat="1" applyFont="1" applyBorder="1" applyAlignment="1">
      <alignment horizontal="right"/>
    </xf>
    <xf numFmtId="178" fontId="8" fillId="0" borderId="15" xfId="11" applyNumberFormat="1" applyFont="1" applyFill="1" applyBorder="1" applyAlignment="1">
      <alignment horizontal="right"/>
    </xf>
    <xf numFmtId="0" fontId="6" fillId="0" borderId="0" xfId="0" applyNumberFormat="1" applyFont="1" applyFill="1" applyBorder="1" applyAlignment="1">
      <alignment vertical="center"/>
    </xf>
    <xf numFmtId="0" fontId="6" fillId="0" borderId="0" xfId="0" applyNumberFormat="1" applyFont="1" applyFill="1" applyAlignment="1">
      <alignment vertical="center"/>
    </xf>
    <xf numFmtId="0" fontId="6" fillId="0" borderId="0" xfId="78" applyFont="1" applyFill="1" applyAlignment="1">
      <alignment vertical="center"/>
    </xf>
    <xf numFmtId="0" fontId="12" fillId="0" borderId="0" xfId="0" applyFont="1" applyAlignment="1">
      <alignment horizontal="left" vertical="center" readingOrder="1"/>
    </xf>
    <xf numFmtId="0" fontId="11" fillId="0" borderId="0" xfId="78" applyFont="1" applyAlignment="1">
      <alignment horizontal="right" vertical="top"/>
    </xf>
    <xf numFmtId="0" fontId="11" fillId="5" borderId="11" xfId="78" applyFont="1" applyFill="1" applyBorder="1" applyAlignment="1">
      <alignment horizontal="center" vertical="center"/>
    </xf>
    <xf numFmtId="0" fontId="11" fillId="5" borderId="9" xfId="78" applyFont="1" applyFill="1" applyBorder="1" applyAlignment="1">
      <alignment horizontal="distributed" vertical="center" wrapText="1"/>
    </xf>
    <xf numFmtId="176" fontId="10" fillId="0" borderId="3" xfId="78" applyNumberFormat="1" applyFont="1" applyBorder="1" applyAlignment="1">
      <alignment vertical="center"/>
    </xf>
    <xf numFmtId="176" fontId="10" fillId="0" borderId="2" xfId="78" applyNumberFormat="1" applyFont="1" applyBorder="1" applyAlignment="1">
      <alignment vertical="center"/>
    </xf>
    <xf numFmtId="176" fontId="10" fillId="0" borderId="9" xfId="78" applyNumberFormat="1" applyFont="1" applyBorder="1" applyAlignment="1">
      <alignment vertical="center"/>
    </xf>
    <xf numFmtId="0" fontId="10" fillId="0" borderId="3" xfId="78" applyFont="1" applyBorder="1" applyAlignment="1">
      <alignment vertical="center"/>
    </xf>
    <xf numFmtId="177" fontId="10" fillId="0" borderId="2" xfId="1" applyNumberFormat="1" applyFont="1" applyBorder="1" applyAlignment="1">
      <alignment vertical="center"/>
    </xf>
    <xf numFmtId="177" fontId="10" fillId="0" borderId="2" xfId="78" applyNumberFormat="1" applyFont="1" applyBorder="1" applyAlignment="1">
      <alignment vertical="center"/>
    </xf>
    <xf numFmtId="177" fontId="10" fillId="0" borderId="3" xfId="78" applyNumberFormat="1" applyFont="1" applyBorder="1" applyAlignment="1">
      <alignment vertical="center"/>
    </xf>
    <xf numFmtId="0" fontId="10" fillId="0" borderId="2" xfId="78" applyFont="1" applyBorder="1" applyAlignment="1">
      <alignment vertical="center"/>
    </xf>
    <xf numFmtId="179" fontId="10" fillId="0" borderId="2" xfId="1" applyNumberFormat="1" applyFont="1" applyBorder="1" applyAlignment="1">
      <alignment vertical="center"/>
    </xf>
    <xf numFmtId="0" fontId="10" fillId="0" borderId="9" xfId="78" applyFont="1" applyBorder="1" applyAlignment="1">
      <alignment vertical="center"/>
    </xf>
    <xf numFmtId="176" fontId="10" fillId="0" borderId="11" xfId="78" applyNumberFormat="1" applyFont="1" applyBorder="1" applyAlignment="1">
      <alignment vertical="center"/>
    </xf>
    <xf numFmtId="0" fontId="11" fillId="5" borderId="3" xfId="78" applyFont="1" applyFill="1" applyBorder="1" applyAlignment="1">
      <alignment horizontal="center" vertical="center"/>
    </xf>
    <xf numFmtId="0" fontId="11" fillId="5" borderId="9" xfId="78" applyFont="1" applyFill="1" applyBorder="1" applyAlignment="1">
      <alignment vertical="center"/>
    </xf>
    <xf numFmtId="0" fontId="11" fillId="5" borderId="7" xfId="78" applyFont="1" applyFill="1" applyBorder="1" applyAlignment="1">
      <alignment horizontal="distributed" vertical="center" wrapText="1"/>
    </xf>
    <xf numFmtId="176" fontId="10" fillId="0" borderId="4" xfId="78" applyNumberFormat="1" applyFont="1" applyBorder="1" applyAlignment="1">
      <alignment vertical="center"/>
    </xf>
    <xf numFmtId="176" fontId="10" fillId="0" borderId="6" xfId="78" applyNumberFormat="1" applyFont="1" applyBorder="1" applyAlignment="1">
      <alignment vertical="center"/>
    </xf>
    <xf numFmtId="0" fontId="10" fillId="0" borderId="1" xfId="78" applyFont="1" applyBorder="1" applyAlignment="1">
      <alignment vertical="center"/>
    </xf>
    <xf numFmtId="0" fontId="10" fillId="0" borderId="6" xfId="78" applyFont="1" applyBorder="1" applyAlignment="1">
      <alignment vertical="center"/>
    </xf>
    <xf numFmtId="177" fontId="10" fillId="0" borderId="4" xfId="1" applyNumberFormat="1" applyFont="1" applyBorder="1" applyAlignment="1">
      <alignment vertical="center"/>
    </xf>
    <xf numFmtId="177" fontId="10" fillId="0" borderId="1" xfId="78" applyNumberFormat="1" applyFont="1" applyBorder="1" applyAlignment="1">
      <alignment vertical="center"/>
    </xf>
    <xf numFmtId="177" fontId="10" fillId="0" borderId="6" xfId="78" applyNumberFormat="1" applyFont="1" applyBorder="1" applyAlignment="1">
      <alignment vertical="center"/>
    </xf>
    <xf numFmtId="179" fontId="10" fillId="0" borderId="4" xfId="1" applyNumberFormat="1" applyFont="1" applyBorder="1" applyAlignment="1">
      <alignment vertical="center"/>
    </xf>
    <xf numFmtId="0" fontId="10" fillId="0" borderId="7" xfId="78" applyFont="1" applyBorder="1" applyAlignment="1">
      <alignment vertical="center"/>
    </xf>
    <xf numFmtId="0" fontId="11" fillId="5" borderId="3" xfId="78" applyFont="1" applyFill="1" applyBorder="1" applyAlignment="1">
      <alignment horizontal="center" vertical="center" wrapText="1"/>
    </xf>
    <xf numFmtId="0" fontId="11" fillId="5" borderId="9" xfId="78" applyFont="1" applyFill="1" applyBorder="1" applyAlignment="1">
      <alignment vertical="center" wrapText="1"/>
    </xf>
    <xf numFmtId="176" fontId="10" fillId="0" borderId="5" xfId="78" applyNumberFormat="1" applyFont="1" applyBorder="1" applyAlignment="1">
      <alignment vertical="center"/>
    </xf>
    <xf numFmtId="0" fontId="10" fillId="0" borderId="4" xfId="78" applyFont="1" applyBorder="1" applyAlignment="1">
      <alignment vertical="center"/>
    </xf>
    <xf numFmtId="0" fontId="10" fillId="0" borderId="5" xfId="78" applyFont="1" applyBorder="1" applyAlignment="1">
      <alignment vertical="center"/>
    </xf>
    <xf numFmtId="177" fontId="10" fillId="0" borderId="4" xfId="78" applyNumberFormat="1" applyFont="1" applyBorder="1" applyAlignment="1">
      <alignment vertical="center"/>
    </xf>
    <xf numFmtId="177" fontId="10" fillId="0" borderId="5" xfId="78" applyNumberFormat="1" applyFont="1" applyBorder="1" applyAlignment="1">
      <alignment vertical="center"/>
    </xf>
    <xf numFmtId="0" fontId="10" fillId="0" borderId="8" xfId="78" applyFont="1" applyBorder="1" applyAlignment="1">
      <alignment vertical="center"/>
    </xf>
    <xf numFmtId="176" fontId="10" fillId="0" borderId="12" xfId="78" applyNumberFormat="1" applyFont="1" applyBorder="1" applyAlignment="1">
      <alignment vertical="center"/>
    </xf>
    <xf numFmtId="176" fontId="10" fillId="0" borderId="1" xfId="78" applyNumberFormat="1" applyFont="1" applyBorder="1" applyAlignment="1">
      <alignment vertical="center"/>
    </xf>
    <xf numFmtId="49" fontId="10" fillId="0" borderId="1" xfId="78" applyNumberFormat="1" applyFont="1" applyBorder="1" applyAlignment="1">
      <alignment horizontal="right" vertical="center"/>
    </xf>
    <xf numFmtId="49" fontId="10" fillId="0" borderId="6" xfId="78" applyNumberFormat="1" applyFont="1" applyBorder="1" applyAlignment="1">
      <alignment horizontal="right" vertical="center"/>
    </xf>
    <xf numFmtId="177" fontId="10" fillId="0" borderId="1" xfId="1" applyNumberFormat="1" applyFont="1" applyBorder="1" applyAlignment="1">
      <alignment vertical="center"/>
    </xf>
    <xf numFmtId="179" fontId="10" fillId="0" borderId="1" xfId="1" applyNumberFormat="1" applyFont="1" applyBorder="1" applyAlignment="1">
      <alignment vertical="center"/>
    </xf>
    <xf numFmtId="176" fontId="10" fillId="0" borderId="13" xfId="78" applyNumberFormat="1" applyFont="1" applyBorder="1" applyAlignment="1">
      <alignment vertical="center"/>
    </xf>
    <xf numFmtId="176" fontId="10" fillId="0" borderId="7" xfId="78" applyNumberFormat="1" applyFont="1" applyBorder="1" applyAlignment="1">
      <alignment vertical="center"/>
    </xf>
    <xf numFmtId="176" fontId="10" fillId="0" borderId="17" xfId="78" applyNumberFormat="1" applyFont="1" applyBorder="1" applyAlignment="1">
      <alignment vertical="center"/>
    </xf>
    <xf numFmtId="179" fontId="10" fillId="0" borderId="17" xfId="1" applyNumberFormat="1" applyFont="1" applyBorder="1" applyAlignment="1">
      <alignment vertical="center"/>
    </xf>
    <xf numFmtId="176" fontId="10" fillId="6" borderId="3" xfId="78" applyNumberFormat="1" applyFont="1" applyFill="1" applyBorder="1" applyAlignment="1">
      <alignment vertical="center"/>
    </xf>
    <xf numFmtId="176" fontId="10" fillId="6" borderId="2" xfId="78" applyNumberFormat="1" applyFont="1" applyFill="1" applyBorder="1" applyAlignment="1">
      <alignment vertical="center"/>
    </xf>
    <xf numFmtId="0" fontId="10" fillId="6" borderId="2" xfId="78" applyFont="1" applyFill="1" applyBorder="1" applyAlignment="1">
      <alignment vertical="center"/>
    </xf>
    <xf numFmtId="0" fontId="10" fillId="6" borderId="3" xfId="78" applyFont="1" applyFill="1" applyBorder="1" applyAlignment="1">
      <alignment vertical="center"/>
    </xf>
    <xf numFmtId="179" fontId="10" fillId="6" borderId="2" xfId="1" applyNumberFormat="1" applyFont="1" applyFill="1" applyBorder="1" applyAlignment="1">
      <alignment vertical="center"/>
    </xf>
    <xf numFmtId="177" fontId="10" fillId="6" borderId="2" xfId="78" applyNumberFormat="1" applyFont="1" applyFill="1" applyBorder="1" applyAlignment="1">
      <alignment vertical="center"/>
    </xf>
    <xf numFmtId="177" fontId="10" fillId="6" borderId="3" xfId="78" applyNumberFormat="1" applyFont="1" applyFill="1" applyBorder="1" applyAlignment="1">
      <alignment vertical="center"/>
    </xf>
    <xf numFmtId="0" fontId="10" fillId="6" borderId="9" xfId="78" applyFont="1" applyFill="1" applyBorder="1" applyAlignment="1">
      <alignment vertical="center"/>
    </xf>
    <xf numFmtId="0" fontId="11" fillId="4" borderId="8" xfId="78" applyFont="1" applyFill="1" applyBorder="1" applyAlignment="1">
      <alignment horizontal="right" vertical="center"/>
    </xf>
    <xf numFmtId="0" fontId="11" fillId="4" borderId="4" xfId="78" applyFont="1" applyFill="1" applyBorder="1" applyAlignment="1">
      <alignment horizontal="distributed" vertical="center" wrapText="1"/>
    </xf>
    <xf numFmtId="0" fontId="11" fillId="4" borderId="4" xfId="78" applyFont="1" applyFill="1" applyBorder="1" applyAlignment="1">
      <alignment vertical="center"/>
    </xf>
    <xf numFmtId="0" fontId="11" fillId="4" borderId="8" xfId="78" applyFont="1" applyFill="1" applyBorder="1" applyAlignment="1">
      <alignment vertical="center"/>
    </xf>
    <xf numFmtId="0" fontId="11" fillId="4" borderId="7" xfId="78" applyFont="1" applyFill="1" applyBorder="1" applyAlignment="1">
      <alignment vertical="center"/>
    </xf>
    <xf numFmtId="176" fontId="11" fillId="0" borderId="4" xfId="78" applyNumberFormat="1" applyFont="1" applyBorder="1" applyAlignment="1">
      <alignment vertical="center"/>
    </xf>
    <xf numFmtId="176" fontId="11" fillId="6" borderId="2" xfId="78" applyNumberFormat="1" applyFont="1" applyFill="1" applyBorder="1" applyAlignment="1">
      <alignment vertical="center"/>
    </xf>
    <xf numFmtId="0" fontId="11" fillId="4" borderId="3" xfId="78" applyFont="1" applyFill="1" applyBorder="1" applyAlignment="1">
      <alignment horizontal="center" vertical="center"/>
    </xf>
    <xf numFmtId="0" fontId="11" fillId="4" borderId="2" xfId="78" applyFont="1" applyFill="1" applyBorder="1" applyAlignment="1">
      <alignment horizontal="center" vertical="center"/>
    </xf>
    <xf numFmtId="0" fontId="11" fillId="4" borderId="9" xfId="78" applyFont="1" applyFill="1" applyBorder="1" applyAlignment="1">
      <alignment horizontal="center" vertical="center"/>
    </xf>
    <xf numFmtId="0" fontId="11" fillId="5" borderId="13" xfId="78" applyFont="1" applyFill="1" applyBorder="1" applyAlignment="1">
      <alignment horizontal="center" vertical="center"/>
    </xf>
    <xf numFmtId="0" fontId="11" fillId="5" borderId="16" xfId="78" applyFont="1" applyFill="1" applyBorder="1" applyAlignment="1">
      <alignment horizontal="center" vertical="center"/>
    </xf>
    <xf numFmtId="0" fontId="11" fillId="5" borderId="18" xfId="78" applyFont="1" applyFill="1" applyBorder="1" applyAlignment="1">
      <alignment horizontal="center" vertical="center"/>
    </xf>
    <xf numFmtId="0" fontId="12" fillId="0" borderId="0" xfId="0" applyFont="1" applyAlignment="1">
      <alignment horizontal="left" vertical="center" wrapText="1" readingOrder="1"/>
    </xf>
    <xf numFmtId="0" fontId="12" fillId="0" borderId="4" xfId="0" applyFont="1" applyBorder="1" applyAlignment="1">
      <alignment horizontal="left" vertical="top" wrapText="1" readingOrder="1"/>
    </xf>
    <xf numFmtId="0" fontId="12" fillId="0" borderId="0" xfId="0" applyFont="1" applyBorder="1" applyAlignment="1">
      <alignment horizontal="left" vertical="top" wrapText="1" readingOrder="1"/>
    </xf>
    <xf numFmtId="0" fontId="11" fillId="6" borderId="3" xfId="78" applyFont="1" applyFill="1" applyBorder="1" applyAlignment="1">
      <alignment horizontal="center" vertical="center"/>
    </xf>
    <xf numFmtId="0" fontId="11" fillId="6" borderId="2" xfId="78" applyFont="1" applyFill="1" applyBorder="1" applyAlignment="1">
      <alignment horizontal="center" vertical="center"/>
    </xf>
    <xf numFmtId="0" fontId="11" fillId="6" borderId="9" xfId="78" applyFont="1" applyFill="1" applyBorder="1" applyAlignment="1">
      <alignment horizontal="center" vertical="center"/>
    </xf>
    <xf numFmtId="0" fontId="11" fillId="5" borderId="13" xfId="78" applyFont="1" applyFill="1" applyBorder="1" applyAlignment="1">
      <alignment horizontal="center" vertical="center" wrapText="1"/>
    </xf>
    <xf numFmtId="0" fontId="11" fillId="5" borderId="16" xfId="78" applyFont="1" applyFill="1" applyBorder="1" applyAlignment="1">
      <alignment horizontal="center" vertical="center" wrapText="1"/>
    </xf>
    <xf numFmtId="0" fontId="11" fillId="5" borderId="18" xfId="78" applyFont="1" applyFill="1" applyBorder="1" applyAlignment="1">
      <alignment horizontal="center" vertical="center" wrapText="1"/>
    </xf>
    <xf numFmtId="0" fontId="11" fillId="5" borderId="20" xfId="78" applyFont="1" applyFill="1" applyBorder="1" applyAlignment="1">
      <alignment horizontal="center" vertical="center"/>
    </xf>
    <xf numFmtId="0" fontId="11" fillId="5" borderId="8" xfId="78" applyFont="1" applyFill="1" applyBorder="1" applyAlignment="1">
      <alignment horizontal="distributed" vertical="center" wrapText="1"/>
    </xf>
    <xf numFmtId="0" fontId="11" fillId="5" borderId="10" xfId="78" applyFont="1" applyFill="1" applyBorder="1" applyAlignment="1">
      <alignment horizontal="distributed" vertical="center" wrapText="1"/>
    </xf>
    <xf numFmtId="0" fontId="11" fillId="5" borderId="19" xfId="78" applyFont="1" applyFill="1" applyBorder="1" applyAlignment="1">
      <alignment horizontal="center" vertical="center"/>
    </xf>
    <xf numFmtId="0" fontId="11" fillId="5" borderId="7" xfId="78" applyFont="1" applyFill="1" applyBorder="1" applyAlignment="1">
      <alignment horizontal="distributed" vertical="center" wrapText="1"/>
    </xf>
    <xf numFmtId="0" fontId="6" fillId="0" borderId="0" xfId="78" applyFont="1" applyAlignment="1">
      <alignment horizontal="left" vertical="center" shrinkToFit="1"/>
    </xf>
    <xf numFmtId="0" fontId="9" fillId="0" borderId="0" xfId="78" applyFont="1" applyAlignment="1">
      <alignment horizontal="left" vertical="center"/>
    </xf>
    <xf numFmtId="0" fontId="11" fillId="4" borderId="13" xfId="78" applyFont="1" applyFill="1" applyBorder="1" applyAlignment="1">
      <alignment horizontal="center" vertical="center" wrapText="1"/>
    </xf>
    <xf numFmtId="0" fontId="11" fillId="4" borderId="16" xfId="78" applyFont="1" applyFill="1" applyBorder="1" applyAlignment="1">
      <alignment horizontal="center" vertical="center" wrapText="1"/>
    </xf>
    <xf numFmtId="0" fontId="11" fillId="4" borderId="5" xfId="78" applyFont="1" applyFill="1" applyBorder="1" applyAlignment="1">
      <alignment horizontal="center" vertical="center" wrapText="1"/>
    </xf>
    <xf numFmtId="0" fontId="11" fillId="4" borderId="4" xfId="78" applyFont="1" applyFill="1" applyBorder="1" applyAlignment="1">
      <alignment horizontal="center" vertical="center" wrapText="1"/>
    </xf>
    <xf numFmtId="0" fontId="11" fillId="4" borderId="6" xfId="78" applyFont="1" applyFill="1" applyBorder="1" applyAlignment="1">
      <alignment horizontal="center" vertical="center" wrapText="1"/>
    </xf>
    <xf numFmtId="0" fontId="11" fillId="4" borderId="1" xfId="78" applyFont="1" applyFill="1" applyBorder="1" applyAlignment="1">
      <alignment horizontal="center" vertical="center" wrapText="1"/>
    </xf>
  </cellXfs>
  <cellStyles count="79">
    <cellStyle name="パーセント" xfId="1" builtinId="5"/>
    <cellStyle name="標準" xfId="0" builtinId="0"/>
    <cellStyle name="標準 10" xfId="2"/>
    <cellStyle name="標準 11" xfId="3"/>
    <cellStyle name="標準 12" xfId="4"/>
    <cellStyle name="標準 13" xfId="5"/>
    <cellStyle name="標準 15" xfId="6"/>
    <cellStyle name="標準 16" xfId="7"/>
    <cellStyle name="標準 17" xfId="8"/>
    <cellStyle name="標準 18" xfId="9"/>
    <cellStyle name="標準 19" xfId="10"/>
    <cellStyle name="標準 2" xfId="11"/>
    <cellStyle name="標準 20" xfId="12"/>
    <cellStyle name="標準 21" xfId="13"/>
    <cellStyle name="標準 22" xfId="14"/>
    <cellStyle name="標準 23" xfId="15"/>
    <cellStyle name="標準 24" xfId="16"/>
    <cellStyle name="標準 25" xfId="17"/>
    <cellStyle name="標準 26" xfId="18"/>
    <cellStyle name="標準 27" xfId="19"/>
    <cellStyle name="標準 28" xfId="20"/>
    <cellStyle name="標準 29" xfId="21"/>
    <cellStyle name="標準 3" xfId="22"/>
    <cellStyle name="標準 30" xfId="23"/>
    <cellStyle name="標準 31" xfId="24"/>
    <cellStyle name="標準 32" xfId="25"/>
    <cellStyle name="標準 33" xfId="26"/>
    <cellStyle name="標準 34" xfId="27"/>
    <cellStyle name="標準 35" xfId="28"/>
    <cellStyle name="標準 36" xfId="29"/>
    <cellStyle name="標準 37" xfId="30"/>
    <cellStyle name="標準 39" xfId="31"/>
    <cellStyle name="標準 4" xfId="32"/>
    <cellStyle name="標準 40" xfId="33"/>
    <cellStyle name="標準 41" xfId="34"/>
    <cellStyle name="標準 42" xfId="35"/>
    <cellStyle name="標準 43" xfId="36"/>
    <cellStyle name="標準 44" xfId="37"/>
    <cellStyle name="標準 45" xfId="38"/>
    <cellStyle name="標準 46" xfId="39"/>
    <cellStyle name="標準 47" xfId="40"/>
    <cellStyle name="標準 48" xfId="41"/>
    <cellStyle name="標準 49" xfId="42"/>
    <cellStyle name="標準 5" xfId="43"/>
    <cellStyle name="標準 50" xfId="44"/>
    <cellStyle name="標準 51" xfId="45"/>
    <cellStyle name="標準 52" xfId="46"/>
    <cellStyle name="標準 54" xfId="47"/>
    <cellStyle name="標準 55" xfId="48"/>
    <cellStyle name="標準 56" xfId="49"/>
    <cellStyle name="標準 57" xfId="50"/>
    <cellStyle name="標準 58" xfId="51"/>
    <cellStyle name="標準 59" xfId="52"/>
    <cellStyle name="標準 6" xfId="53"/>
    <cellStyle name="標準 61" xfId="54"/>
    <cellStyle name="標準 62" xfId="55"/>
    <cellStyle name="標準 63" xfId="56"/>
    <cellStyle name="標準 64" xfId="57"/>
    <cellStyle name="標準 65" xfId="58"/>
    <cellStyle name="標準 66" xfId="59"/>
    <cellStyle name="標準 68" xfId="60"/>
    <cellStyle name="標準 69" xfId="61"/>
    <cellStyle name="標準 7" xfId="62"/>
    <cellStyle name="標準 70" xfId="63"/>
    <cellStyle name="標準 71" xfId="64"/>
    <cellStyle name="標準 72" xfId="65"/>
    <cellStyle name="標準 73" xfId="66"/>
    <cellStyle name="標準 74" xfId="67"/>
    <cellStyle name="標準 75" xfId="68"/>
    <cellStyle name="標準 76" xfId="69"/>
    <cellStyle name="標準 77" xfId="70"/>
    <cellStyle name="標準 78" xfId="71"/>
    <cellStyle name="標準 79" xfId="72"/>
    <cellStyle name="標準 8" xfId="73"/>
    <cellStyle name="標準 80" xfId="74"/>
    <cellStyle name="標準 81" xfId="75"/>
    <cellStyle name="標準 82" xfId="76"/>
    <cellStyle name="標準 83" xfId="77"/>
    <cellStyle name="標準_Sheet1" xfId="78"/>
  </cellStyles>
  <dxfs count="0"/>
  <tableStyles count="0" defaultTableStyle="TableStyleMedium9" defaultPivotStyle="PivotStyleLight16"/>
  <colors>
    <mruColors>
      <color rgb="FFFFFFCC"/>
      <color rgb="FFFFFAC2"/>
      <color rgb="FFD4E3F5"/>
      <color rgb="FFFFFA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7055</xdr:colOff>
      <xdr:row>1</xdr:row>
      <xdr:rowOff>229304</xdr:rowOff>
    </xdr:from>
    <xdr:to>
      <xdr:col>2</xdr:col>
      <xdr:colOff>2120194</xdr:colOff>
      <xdr:row>3</xdr:row>
      <xdr:rowOff>651252</xdr:rowOff>
    </xdr:to>
    <xdr:sp macro="" textlink="">
      <xdr:nvSpPr>
        <xdr:cNvPr id="5" name="直角三角形 2">
          <a:extLst>
            <a:ext uri="{FF2B5EF4-FFF2-40B4-BE49-F238E27FC236}">
              <a16:creationId xmlns:a16="http://schemas.microsoft.com/office/drawing/2014/main" id="{A2F131D5-B287-4035-9EE9-95D251B49B55}"/>
            </a:ext>
          </a:extLst>
        </xdr:cNvPr>
        <xdr:cNvSpPr>
          <a:spLocks noChangeArrowheads="1"/>
        </xdr:cNvSpPr>
      </xdr:nvSpPr>
      <xdr:spPr bwMode="auto">
        <a:xfrm>
          <a:off x="7055" y="553860"/>
          <a:ext cx="3189111" cy="880559"/>
        </a:xfrm>
        <a:prstGeom prst="rtTriangle">
          <a:avLst/>
        </a:prstGeom>
        <a:solidFill>
          <a:srgbClr val="FFFAC2"/>
        </a:solidFill>
        <a:ln w="9525" algn="ctr">
          <a:solidFill>
            <a:srgbClr val="000000"/>
          </a:solidFill>
          <a:round/>
          <a:headEnd/>
          <a:tailEnd/>
        </a:ln>
      </xdr:spPr>
    </xdr:sp>
    <xdr:clientData/>
  </xdr:twoCellAnchor>
  <xdr:twoCellAnchor>
    <xdr:from>
      <xdr:col>0</xdr:col>
      <xdr:colOff>0</xdr:colOff>
      <xdr:row>3</xdr:row>
      <xdr:rowOff>187513</xdr:rowOff>
    </xdr:from>
    <xdr:to>
      <xdr:col>2</xdr:col>
      <xdr:colOff>647326</xdr:colOff>
      <xdr:row>4</xdr:row>
      <xdr:rowOff>1869</xdr:rowOff>
    </xdr:to>
    <xdr:sp macro="" textlink="">
      <xdr:nvSpPr>
        <xdr:cNvPr id="3" name="テキスト ボックス 2">
          <a:extLst>
            <a:ext uri="{FF2B5EF4-FFF2-40B4-BE49-F238E27FC236}">
              <a16:creationId xmlns:a16="http://schemas.microsoft.com/office/drawing/2014/main" id="{12DC6C21-2DF4-4F84-B84E-5620818B1360}"/>
            </a:ext>
          </a:extLst>
        </xdr:cNvPr>
        <xdr:cNvSpPr txBox="1"/>
      </xdr:nvSpPr>
      <xdr:spPr>
        <a:xfrm>
          <a:off x="0" y="968563"/>
          <a:ext cx="1809376" cy="26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防火対象物の区分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61"/>
  <sheetViews>
    <sheetView tabSelected="1" zoomScaleNormal="100" zoomScaleSheetLayoutView="100" workbookViewId="0">
      <selection sqref="A1:B1"/>
    </sheetView>
  </sheetViews>
  <sheetFormatPr defaultColWidth="9" defaultRowHeight="13.5" x14ac:dyDescent="0.15"/>
  <cols>
    <col min="1" max="1" width="12.625" style="26" bestFit="1" customWidth="1"/>
    <col min="2" max="2" width="4.625" style="18" customWidth="1"/>
    <col min="3" max="3" width="25.625" style="26" customWidth="1"/>
    <col min="4" max="4" width="16.625" style="26" customWidth="1"/>
    <col min="5" max="5" width="1.375" style="26" customWidth="1"/>
    <col min="6" max="6" width="14.625" style="26" customWidth="1"/>
    <col min="7" max="7" width="1.375" style="26" customWidth="1"/>
    <col min="8" max="8" width="1.625" style="26" customWidth="1"/>
    <col min="9" max="9" width="14.625" style="26" customWidth="1"/>
    <col min="10" max="11" width="1.625" style="26" customWidth="1"/>
    <col min="12" max="12" width="14.625" style="26" customWidth="1"/>
    <col min="13" max="14" width="1.625" style="26" customWidth="1"/>
    <col min="15" max="15" width="14.625" style="26" customWidth="1"/>
    <col min="16" max="16" width="1.625" style="26" customWidth="1"/>
    <col min="17" max="17" width="11" style="25" customWidth="1"/>
    <col min="18" max="18" width="12.625" style="54" bestFit="1" customWidth="1"/>
    <col min="19" max="22" width="10.875" style="54" customWidth="1"/>
    <col min="23" max="33" width="11.125" style="54" customWidth="1"/>
    <col min="34" max="34" width="11.125" style="26" customWidth="1"/>
    <col min="35" max="35" width="9.875" style="65" customWidth="1"/>
    <col min="36" max="36" width="9" style="65"/>
    <col min="37" max="16384" width="9" style="26"/>
  </cols>
  <sheetData>
    <row r="1" spans="1:36" s="18" customFormat="1" ht="25.5" customHeight="1" x14ac:dyDescent="0.15">
      <c r="A1" s="152" t="s">
        <v>114</v>
      </c>
      <c r="B1" s="152"/>
      <c r="C1" s="153" t="s">
        <v>116</v>
      </c>
      <c r="D1" s="153"/>
      <c r="E1" s="153"/>
      <c r="F1" s="153"/>
      <c r="G1" s="153"/>
      <c r="H1" s="153"/>
      <c r="I1" s="153"/>
      <c r="J1" s="153"/>
      <c r="K1" s="153"/>
      <c r="L1" s="153"/>
      <c r="M1" s="153"/>
      <c r="N1" s="13"/>
      <c r="O1" s="13"/>
      <c r="P1" s="13"/>
      <c r="Q1" s="14"/>
      <c r="R1" s="15"/>
      <c r="S1" s="16"/>
      <c r="T1" s="16"/>
      <c r="U1" s="16"/>
      <c r="V1" s="16"/>
      <c r="W1" s="16"/>
      <c r="X1" s="16"/>
      <c r="Y1" s="16"/>
      <c r="Z1" s="16"/>
      <c r="AA1" s="16"/>
      <c r="AB1" s="16"/>
      <c r="AC1" s="16"/>
      <c r="AD1" s="16"/>
      <c r="AE1" s="16"/>
      <c r="AF1" s="16"/>
      <c r="AG1" s="16"/>
      <c r="AH1" s="17"/>
      <c r="AI1" s="17"/>
      <c r="AJ1" s="17"/>
    </row>
    <row r="2" spans="1:36" ht="18" customHeight="1" x14ac:dyDescent="0.15">
      <c r="A2" s="19"/>
      <c r="B2" s="20"/>
      <c r="C2" s="19"/>
      <c r="D2" s="19"/>
      <c r="E2" s="19"/>
      <c r="F2" s="19"/>
      <c r="G2" s="19"/>
      <c r="H2" s="19"/>
      <c r="I2" s="19"/>
      <c r="J2" s="19"/>
      <c r="K2" s="19"/>
      <c r="L2" s="21"/>
      <c r="M2" s="22"/>
      <c r="N2" s="23"/>
      <c r="O2" s="22"/>
      <c r="P2" s="24" t="s">
        <v>115</v>
      </c>
      <c r="R2" s="26"/>
      <c r="S2" s="26"/>
      <c r="T2" s="26"/>
      <c r="U2" s="26"/>
      <c r="V2" s="26"/>
      <c r="W2" s="26"/>
      <c r="X2" s="26"/>
      <c r="Y2" s="26"/>
      <c r="Z2" s="26"/>
      <c r="AA2" s="26"/>
      <c r="AB2" s="26"/>
      <c r="AC2" s="26"/>
      <c r="AD2" s="26"/>
      <c r="AE2" s="26"/>
      <c r="AF2" s="18"/>
      <c r="AG2" s="26"/>
      <c r="AI2" s="26"/>
      <c r="AJ2" s="26"/>
    </row>
    <row r="3" spans="1:36" ht="18" customHeight="1" x14ac:dyDescent="0.15">
      <c r="A3" s="27"/>
      <c r="B3" s="28"/>
      <c r="C3" s="125" t="s">
        <v>0</v>
      </c>
      <c r="D3" s="154" t="s">
        <v>123</v>
      </c>
      <c r="E3" s="156" t="s">
        <v>117</v>
      </c>
      <c r="F3" s="157"/>
      <c r="G3" s="157"/>
      <c r="H3" s="126"/>
      <c r="I3" s="127"/>
      <c r="J3" s="127"/>
      <c r="K3" s="156" t="s">
        <v>33</v>
      </c>
      <c r="L3" s="157"/>
      <c r="M3" s="157"/>
      <c r="N3" s="126"/>
      <c r="O3" s="127"/>
      <c r="P3" s="128"/>
      <c r="R3" s="29" t="s">
        <v>49</v>
      </c>
      <c r="S3" s="29" t="s">
        <v>50</v>
      </c>
      <c r="T3" s="29" t="s">
        <v>51</v>
      </c>
      <c r="U3" s="29" t="s">
        <v>52</v>
      </c>
      <c r="V3" s="29" t="s">
        <v>53</v>
      </c>
      <c r="W3" s="29" t="s">
        <v>54</v>
      </c>
      <c r="X3" s="29" t="s">
        <v>55</v>
      </c>
      <c r="Y3" s="29" t="s">
        <v>56</v>
      </c>
      <c r="Z3" s="29" t="s">
        <v>57</v>
      </c>
      <c r="AA3" s="29" t="s">
        <v>58</v>
      </c>
      <c r="AB3" s="29" t="s">
        <v>59</v>
      </c>
      <c r="AC3" s="30" t="s">
        <v>60</v>
      </c>
      <c r="AD3" s="29" t="s">
        <v>61</v>
      </c>
      <c r="AE3" s="4" t="s">
        <v>85</v>
      </c>
      <c r="AF3" s="29" t="s">
        <v>63</v>
      </c>
      <c r="AG3" s="29" t="s">
        <v>62</v>
      </c>
      <c r="AH3" s="29" t="s">
        <v>64</v>
      </c>
      <c r="AI3" s="26"/>
      <c r="AJ3" s="26"/>
    </row>
    <row r="4" spans="1:36" ht="35.1" customHeight="1" x14ac:dyDescent="0.15">
      <c r="A4" s="31"/>
      <c r="B4" s="32"/>
      <c r="C4" s="129"/>
      <c r="D4" s="155"/>
      <c r="E4" s="158"/>
      <c r="F4" s="159"/>
      <c r="G4" s="159"/>
      <c r="H4" s="132" t="s">
        <v>30</v>
      </c>
      <c r="I4" s="133"/>
      <c r="J4" s="134"/>
      <c r="K4" s="158"/>
      <c r="L4" s="159"/>
      <c r="M4" s="159"/>
      <c r="N4" s="132" t="s">
        <v>31</v>
      </c>
      <c r="O4" s="133"/>
      <c r="P4" s="134"/>
      <c r="R4" s="33" t="s">
        <v>44</v>
      </c>
      <c r="S4" s="33" t="s">
        <v>44</v>
      </c>
      <c r="T4" s="33" t="s">
        <v>45</v>
      </c>
      <c r="U4" s="33" t="s">
        <v>39</v>
      </c>
      <c r="V4" s="33" t="s">
        <v>40</v>
      </c>
      <c r="W4" s="33" t="s">
        <v>45</v>
      </c>
      <c r="X4" s="33" t="s">
        <v>39</v>
      </c>
      <c r="Y4" s="33" t="s">
        <v>40</v>
      </c>
      <c r="Z4" s="33" t="s">
        <v>42</v>
      </c>
      <c r="AA4" s="33" t="s">
        <v>43</v>
      </c>
      <c r="AB4" s="33" t="s">
        <v>42</v>
      </c>
      <c r="AC4" s="34" t="s">
        <v>43</v>
      </c>
      <c r="AD4" s="33" t="s">
        <v>41</v>
      </c>
      <c r="AE4" s="3" t="s">
        <v>41</v>
      </c>
      <c r="AF4" s="33" t="s">
        <v>48</v>
      </c>
      <c r="AG4" s="33" t="s">
        <v>46</v>
      </c>
      <c r="AH4" s="33" t="s">
        <v>46</v>
      </c>
      <c r="AI4" s="26"/>
      <c r="AJ4" s="26"/>
    </row>
    <row r="5" spans="1:36" ht="20.100000000000001" customHeight="1" x14ac:dyDescent="0.15">
      <c r="A5" s="135" t="s">
        <v>65</v>
      </c>
      <c r="B5" s="74" t="s">
        <v>3</v>
      </c>
      <c r="C5" s="75" t="s">
        <v>4</v>
      </c>
      <c r="D5" s="76">
        <f>R5+S5</f>
        <v>3274</v>
      </c>
      <c r="E5" s="76"/>
      <c r="F5" s="77">
        <f t="shared" ref="F5:F16" si="0">T5+U5+V5+W5+X5+Y5</f>
        <v>3059</v>
      </c>
      <c r="G5" s="78"/>
      <c r="H5" s="79"/>
      <c r="I5" s="80">
        <f t="shared" ref="I5:I32" si="1">(F5/D5)*100</f>
        <v>93.433109346365313</v>
      </c>
      <c r="J5" s="81"/>
      <c r="K5" s="82"/>
      <c r="L5" s="77">
        <f t="shared" ref="L5:L16" si="2">Z5+AA5+AB5+AC5</f>
        <v>2973</v>
      </c>
      <c r="M5" s="83"/>
      <c r="N5" s="79"/>
      <c r="O5" s="84">
        <f t="shared" ref="O5:O32" si="3">(L5/D5)*100</f>
        <v>90.806353084911422</v>
      </c>
      <c r="P5" s="85"/>
      <c r="Q5" s="35" t="s">
        <v>89</v>
      </c>
      <c r="R5" s="36">
        <v>2828</v>
      </c>
      <c r="S5" s="36">
        <v>446</v>
      </c>
      <c r="T5" s="37">
        <v>2693</v>
      </c>
      <c r="U5" s="37">
        <v>6</v>
      </c>
      <c r="V5" s="37">
        <v>24</v>
      </c>
      <c r="W5" s="37">
        <v>334</v>
      </c>
      <c r="X5" s="37">
        <v>0</v>
      </c>
      <c r="Y5" s="37">
        <v>2</v>
      </c>
      <c r="Z5" s="37">
        <v>2629</v>
      </c>
      <c r="AA5" s="37">
        <v>25</v>
      </c>
      <c r="AB5" s="37">
        <v>317</v>
      </c>
      <c r="AC5" s="37">
        <v>2</v>
      </c>
      <c r="AD5" s="37">
        <v>4</v>
      </c>
      <c r="AE5" s="37">
        <v>0</v>
      </c>
      <c r="AF5" s="37">
        <v>0</v>
      </c>
      <c r="AG5" s="37">
        <v>3</v>
      </c>
      <c r="AH5" s="37">
        <v>0</v>
      </c>
      <c r="AI5" s="26"/>
      <c r="AJ5" s="26"/>
    </row>
    <row r="6" spans="1:36" ht="20.100000000000001" customHeight="1" x14ac:dyDescent="0.15">
      <c r="A6" s="136"/>
      <c r="B6" s="74" t="s">
        <v>5</v>
      </c>
      <c r="C6" s="75" t="s">
        <v>6</v>
      </c>
      <c r="D6" s="77">
        <f>R6+S6</f>
        <v>60398</v>
      </c>
      <c r="E6" s="76"/>
      <c r="F6" s="77">
        <f t="shared" si="0"/>
        <v>50874</v>
      </c>
      <c r="G6" s="83"/>
      <c r="H6" s="79"/>
      <c r="I6" s="80">
        <f t="shared" si="1"/>
        <v>84.231265935958149</v>
      </c>
      <c r="J6" s="81"/>
      <c r="K6" s="82"/>
      <c r="L6" s="77">
        <f t="shared" si="2"/>
        <v>48354</v>
      </c>
      <c r="M6" s="83"/>
      <c r="N6" s="79"/>
      <c r="O6" s="84">
        <f t="shared" si="3"/>
        <v>80.058942349084404</v>
      </c>
      <c r="P6" s="85"/>
      <c r="Q6" s="35" t="s">
        <v>90</v>
      </c>
      <c r="R6" s="36">
        <v>30829</v>
      </c>
      <c r="S6" s="36">
        <v>29569</v>
      </c>
      <c r="T6" s="37">
        <v>28275</v>
      </c>
      <c r="U6" s="37">
        <v>38</v>
      </c>
      <c r="V6" s="37">
        <v>75</v>
      </c>
      <c r="W6" s="37">
        <v>22468</v>
      </c>
      <c r="X6" s="37">
        <v>4</v>
      </c>
      <c r="Y6" s="37">
        <v>14</v>
      </c>
      <c r="Z6" s="37">
        <v>27347</v>
      </c>
      <c r="AA6" s="37">
        <v>89</v>
      </c>
      <c r="AB6" s="37">
        <v>20906</v>
      </c>
      <c r="AC6" s="37">
        <v>12</v>
      </c>
      <c r="AD6" s="37">
        <v>11</v>
      </c>
      <c r="AE6" s="37">
        <v>18</v>
      </c>
      <c r="AF6" s="37">
        <v>18</v>
      </c>
      <c r="AG6" s="37">
        <v>5</v>
      </c>
      <c r="AH6" s="37">
        <v>6</v>
      </c>
      <c r="AI6" s="26"/>
      <c r="AJ6" s="26"/>
    </row>
    <row r="7" spans="1:36" ht="20.100000000000001" customHeight="1" x14ac:dyDescent="0.15">
      <c r="A7" s="135" t="s">
        <v>66</v>
      </c>
      <c r="B7" s="74" t="s">
        <v>3</v>
      </c>
      <c r="C7" s="75" t="s">
        <v>7</v>
      </c>
      <c r="D7" s="86">
        <f t="shared" ref="D7:D15" si="4">R7+S7</f>
        <v>677</v>
      </c>
      <c r="E7" s="76"/>
      <c r="F7" s="77">
        <f t="shared" si="0"/>
        <v>425</v>
      </c>
      <c r="G7" s="83"/>
      <c r="H7" s="79"/>
      <c r="I7" s="80">
        <f t="shared" si="1"/>
        <v>62.776957163958649</v>
      </c>
      <c r="J7" s="81"/>
      <c r="K7" s="82"/>
      <c r="L7" s="77">
        <f t="shared" si="2"/>
        <v>371</v>
      </c>
      <c r="M7" s="83"/>
      <c r="N7" s="79"/>
      <c r="O7" s="84">
        <f t="shared" si="3"/>
        <v>54.800590841949784</v>
      </c>
      <c r="P7" s="85"/>
      <c r="Q7" s="35" t="s">
        <v>91</v>
      </c>
      <c r="R7" s="36">
        <v>325</v>
      </c>
      <c r="S7" s="36">
        <v>352</v>
      </c>
      <c r="T7" s="37">
        <v>188</v>
      </c>
      <c r="U7" s="37">
        <v>6</v>
      </c>
      <c r="V7" s="37">
        <v>17</v>
      </c>
      <c r="W7" s="37">
        <v>203</v>
      </c>
      <c r="X7" s="37">
        <v>1</v>
      </c>
      <c r="Y7" s="37">
        <v>10</v>
      </c>
      <c r="Z7" s="37">
        <v>167</v>
      </c>
      <c r="AA7" s="37">
        <v>19</v>
      </c>
      <c r="AB7" s="37">
        <v>175</v>
      </c>
      <c r="AC7" s="37">
        <v>10</v>
      </c>
      <c r="AD7" s="37">
        <v>20</v>
      </c>
      <c r="AE7" s="37">
        <v>18</v>
      </c>
      <c r="AF7" s="37">
        <v>33</v>
      </c>
      <c r="AG7" s="37">
        <v>18</v>
      </c>
      <c r="AH7" s="37">
        <v>18</v>
      </c>
      <c r="AI7" s="26"/>
      <c r="AJ7" s="26"/>
    </row>
    <row r="8" spans="1:36" ht="20.100000000000001" customHeight="1" x14ac:dyDescent="0.15">
      <c r="A8" s="137"/>
      <c r="B8" s="74" t="s">
        <v>5</v>
      </c>
      <c r="C8" s="75" t="s">
        <v>8</v>
      </c>
      <c r="D8" s="76">
        <f t="shared" si="4"/>
        <v>7410</v>
      </c>
      <c r="E8" s="76"/>
      <c r="F8" s="77">
        <f t="shared" si="0"/>
        <v>7046</v>
      </c>
      <c r="G8" s="83"/>
      <c r="H8" s="79"/>
      <c r="I8" s="80">
        <f t="shared" si="1"/>
        <v>95.087719298245617</v>
      </c>
      <c r="J8" s="81"/>
      <c r="K8" s="82"/>
      <c r="L8" s="77">
        <f t="shared" si="2"/>
        <v>6858</v>
      </c>
      <c r="M8" s="85"/>
      <c r="N8" s="79"/>
      <c r="O8" s="84">
        <f t="shared" si="3"/>
        <v>92.550607287449395</v>
      </c>
      <c r="P8" s="85"/>
      <c r="Q8" s="35" t="s">
        <v>92</v>
      </c>
      <c r="R8" s="36">
        <v>7032</v>
      </c>
      <c r="S8" s="36">
        <v>378</v>
      </c>
      <c r="T8" s="37">
        <v>6605</v>
      </c>
      <c r="U8" s="37">
        <v>9</v>
      </c>
      <c r="V8" s="37">
        <v>130</v>
      </c>
      <c r="W8" s="37">
        <v>299</v>
      </c>
      <c r="X8" s="37">
        <v>1</v>
      </c>
      <c r="Y8" s="37">
        <v>2</v>
      </c>
      <c r="Z8" s="37">
        <v>6451</v>
      </c>
      <c r="AA8" s="37">
        <v>130</v>
      </c>
      <c r="AB8" s="37">
        <v>276</v>
      </c>
      <c r="AC8" s="37">
        <v>1</v>
      </c>
      <c r="AD8" s="37">
        <v>27</v>
      </c>
      <c r="AE8" s="37">
        <v>0</v>
      </c>
      <c r="AF8" s="37">
        <v>0</v>
      </c>
      <c r="AG8" s="37">
        <v>25</v>
      </c>
      <c r="AH8" s="37">
        <v>0</v>
      </c>
      <c r="AI8" s="26"/>
      <c r="AJ8" s="26"/>
    </row>
    <row r="9" spans="1:36" ht="20.100000000000001" customHeight="1" x14ac:dyDescent="0.15">
      <c r="A9" s="137"/>
      <c r="B9" s="74" t="s">
        <v>28</v>
      </c>
      <c r="C9" s="75" t="s">
        <v>27</v>
      </c>
      <c r="D9" s="76">
        <f t="shared" si="4"/>
        <v>117</v>
      </c>
      <c r="E9" s="76"/>
      <c r="F9" s="77">
        <f t="shared" si="0"/>
        <v>93</v>
      </c>
      <c r="G9" s="83"/>
      <c r="H9" s="79"/>
      <c r="I9" s="80">
        <f t="shared" si="1"/>
        <v>79.487179487179489</v>
      </c>
      <c r="J9" s="81"/>
      <c r="K9" s="82"/>
      <c r="L9" s="77">
        <f t="shared" si="2"/>
        <v>85</v>
      </c>
      <c r="M9" s="83"/>
      <c r="N9" s="79"/>
      <c r="O9" s="84">
        <f t="shared" si="3"/>
        <v>72.649572649572647</v>
      </c>
      <c r="P9" s="85"/>
      <c r="Q9" s="35" t="s">
        <v>93</v>
      </c>
      <c r="R9" s="36">
        <v>70</v>
      </c>
      <c r="S9" s="36">
        <v>47</v>
      </c>
      <c r="T9" s="37">
        <v>37</v>
      </c>
      <c r="U9" s="37">
        <v>6</v>
      </c>
      <c r="V9" s="37">
        <v>17</v>
      </c>
      <c r="W9" s="37">
        <v>25</v>
      </c>
      <c r="X9" s="37">
        <v>0</v>
      </c>
      <c r="Y9" s="37">
        <v>8</v>
      </c>
      <c r="Z9" s="37">
        <v>34</v>
      </c>
      <c r="AA9" s="37">
        <v>21</v>
      </c>
      <c r="AB9" s="37">
        <v>22</v>
      </c>
      <c r="AC9" s="37">
        <v>8</v>
      </c>
      <c r="AD9" s="37">
        <v>4</v>
      </c>
      <c r="AE9" s="37">
        <v>4</v>
      </c>
      <c r="AF9" s="37">
        <v>7</v>
      </c>
      <c r="AG9" s="37">
        <v>4</v>
      </c>
      <c r="AH9" s="37">
        <v>3</v>
      </c>
      <c r="AI9" s="26"/>
      <c r="AJ9" s="26"/>
    </row>
    <row r="10" spans="1:36" ht="20.100000000000001" customHeight="1" x14ac:dyDescent="0.15">
      <c r="A10" s="136"/>
      <c r="B10" s="74" t="s">
        <v>32</v>
      </c>
      <c r="C10" s="75" t="s">
        <v>35</v>
      </c>
      <c r="D10" s="77">
        <f t="shared" si="4"/>
        <v>2120</v>
      </c>
      <c r="E10" s="76"/>
      <c r="F10" s="77">
        <f t="shared" si="0"/>
        <v>2002</v>
      </c>
      <c r="G10" s="83"/>
      <c r="H10" s="79"/>
      <c r="I10" s="80">
        <f t="shared" si="1"/>
        <v>94.433962264150935</v>
      </c>
      <c r="J10" s="81"/>
      <c r="K10" s="82"/>
      <c r="L10" s="77">
        <f t="shared" si="2"/>
        <v>1939</v>
      </c>
      <c r="M10" s="83"/>
      <c r="N10" s="79"/>
      <c r="O10" s="84">
        <f t="shared" si="3"/>
        <v>91.462264150943398</v>
      </c>
      <c r="P10" s="85"/>
      <c r="Q10" s="35" t="s">
        <v>94</v>
      </c>
      <c r="R10" s="36">
        <v>1880</v>
      </c>
      <c r="S10" s="36">
        <v>240</v>
      </c>
      <c r="T10" s="37">
        <v>1729</v>
      </c>
      <c r="U10" s="37">
        <v>3</v>
      </c>
      <c r="V10" s="37">
        <v>53</v>
      </c>
      <c r="W10" s="37">
        <v>207</v>
      </c>
      <c r="X10" s="37">
        <v>0</v>
      </c>
      <c r="Y10" s="37">
        <v>10</v>
      </c>
      <c r="Z10" s="37">
        <v>1681</v>
      </c>
      <c r="AA10" s="37">
        <v>54</v>
      </c>
      <c r="AB10" s="37">
        <v>195</v>
      </c>
      <c r="AC10" s="37">
        <v>9</v>
      </c>
      <c r="AD10" s="37">
        <v>4</v>
      </c>
      <c r="AE10" s="37">
        <v>1</v>
      </c>
      <c r="AF10" s="37">
        <v>1</v>
      </c>
      <c r="AG10" s="37">
        <v>3</v>
      </c>
      <c r="AH10" s="37">
        <v>1</v>
      </c>
      <c r="AI10" s="26"/>
      <c r="AJ10" s="26"/>
    </row>
    <row r="11" spans="1:36" ht="20.100000000000001" customHeight="1" x14ac:dyDescent="0.15">
      <c r="A11" s="135" t="s">
        <v>67</v>
      </c>
      <c r="B11" s="74" t="s">
        <v>3</v>
      </c>
      <c r="C11" s="75" t="s">
        <v>9</v>
      </c>
      <c r="D11" s="76">
        <f t="shared" si="4"/>
        <v>1880</v>
      </c>
      <c r="E11" s="76"/>
      <c r="F11" s="77">
        <f t="shared" si="0"/>
        <v>1659</v>
      </c>
      <c r="G11" s="83"/>
      <c r="H11" s="79"/>
      <c r="I11" s="80">
        <f t="shared" si="1"/>
        <v>88.244680851063833</v>
      </c>
      <c r="J11" s="81"/>
      <c r="K11" s="82"/>
      <c r="L11" s="77">
        <f t="shared" si="2"/>
        <v>1569</v>
      </c>
      <c r="M11" s="83"/>
      <c r="N11" s="79"/>
      <c r="O11" s="84">
        <f t="shared" si="3"/>
        <v>83.457446808510639</v>
      </c>
      <c r="P11" s="85"/>
      <c r="Q11" s="35" t="s">
        <v>95</v>
      </c>
      <c r="R11" s="36">
        <v>1547</v>
      </c>
      <c r="S11" s="36">
        <v>333</v>
      </c>
      <c r="T11" s="37">
        <v>1407</v>
      </c>
      <c r="U11" s="37">
        <v>0</v>
      </c>
      <c r="V11" s="37">
        <v>7</v>
      </c>
      <c r="W11" s="37">
        <v>243</v>
      </c>
      <c r="X11" s="37">
        <v>0</v>
      </c>
      <c r="Y11" s="37">
        <v>2</v>
      </c>
      <c r="Z11" s="37">
        <v>1335</v>
      </c>
      <c r="AA11" s="37">
        <v>7</v>
      </c>
      <c r="AB11" s="37">
        <v>225</v>
      </c>
      <c r="AC11" s="37">
        <v>2</v>
      </c>
      <c r="AD11" s="37">
        <v>1</v>
      </c>
      <c r="AE11" s="37">
        <v>3</v>
      </c>
      <c r="AF11" s="37">
        <v>0</v>
      </c>
      <c r="AG11" s="37">
        <v>1</v>
      </c>
      <c r="AH11" s="37">
        <v>2</v>
      </c>
      <c r="AI11" s="26"/>
      <c r="AJ11" s="26"/>
    </row>
    <row r="12" spans="1:36" ht="20.100000000000001" customHeight="1" x14ac:dyDescent="0.15">
      <c r="A12" s="136"/>
      <c r="B12" s="74" t="s">
        <v>5</v>
      </c>
      <c r="C12" s="75" t="s">
        <v>34</v>
      </c>
      <c r="D12" s="77">
        <f t="shared" si="4"/>
        <v>75371</v>
      </c>
      <c r="E12" s="76"/>
      <c r="F12" s="77">
        <f t="shared" si="0"/>
        <v>61697</v>
      </c>
      <c r="G12" s="83"/>
      <c r="H12" s="79"/>
      <c r="I12" s="80">
        <f t="shared" si="1"/>
        <v>81.857743694524416</v>
      </c>
      <c r="J12" s="81"/>
      <c r="K12" s="82"/>
      <c r="L12" s="77">
        <f t="shared" si="2"/>
        <v>58170</v>
      </c>
      <c r="M12" s="83"/>
      <c r="N12" s="79"/>
      <c r="O12" s="84">
        <f t="shared" si="3"/>
        <v>77.178225046768659</v>
      </c>
      <c r="P12" s="85"/>
      <c r="Q12" s="35" t="s">
        <v>96</v>
      </c>
      <c r="R12" s="36">
        <v>31247</v>
      </c>
      <c r="S12" s="36">
        <v>44124</v>
      </c>
      <c r="T12" s="37">
        <v>25695</v>
      </c>
      <c r="U12" s="37">
        <v>415</v>
      </c>
      <c r="V12" s="37">
        <v>894</v>
      </c>
      <c r="W12" s="37">
        <v>33588</v>
      </c>
      <c r="X12" s="37">
        <v>175</v>
      </c>
      <c r="Y12" s="37">
        <v>930</v>
      </c>
      <c r="Z12" s="37">
        <v>24493</v>
      </c>
      <c r="AA12" s="37">
        <v>1101</v>
      </c>
      <c r="AB12" s="37">
        <v>31660</v>
      </c>
      <c r="AC12" s="37">
        <v>916</v>
      </c>
      <c r="AD12" s="37">
        <v>779</v>
      </c>
      <c r="AE12" s="37">
        <v>548</v>
      </c>
      <c r="AF12" s="37">
        <v>1108</v>
      </c>
      <c r="AG12" s="37">
        <v>661</v>
      </c>
      <c r="AH12" s="37">
        <v>468</v>
      </c>
      <c r="AI12" s="26"/>
      <c r="AJ12" s="26"/>
    </row>
    <row r="13" spans="1:36" ht="20.100000000000001" customHeight="1" x14ac:dyDescent="0.15">
      <c r="A13" s="87" t="s">
        <v>68</v>
      </c>
      <c r="B13" s="88"/>
      <c r="C13" s="75" t="s">
        <v>10</v>
      </c>
      <c r="D13" s="77">
        <f t="shared" si="4"/>
        <v>107469</v>
      </c>
      <c r="E13" s="76"/>
      <c r="F13" s="77">
        <f t="shared" si="0"/>
        <v>91556</v>
      </c>
      <c r="G13" s="83"/>
      <c r="H13" s="79"/>
      <c r="I13" s="80">
        <f t="shared" si="1"/>
        <v>85.192939359257096</v>
      </c>
      <c r="J13" s="81"/>
      <c r="K13" s="82"/>
      <c r="L13" s="77">
        <f t="shared" si="2"/>
        <v>87498</v>
      </c>
      <c r="M13" s="85"/>
      <c r="N13" s="79"/>
      <c r="O13" s="84">
        <f t="shared" si="3"/>
        <v>81.416966753203241</v>
      </c>
      <c r="P13" s="85"/>
      <c r="Q13" s="35">
        <v>4</v>
      </c>
      <c r="R13" s="36">
        <v>77416</v>
      </c>
      <c r="S13" s="36">
        <v>30053</v>
      </c>
      <c r="T13" s="37">
        <v>68686</v>
      </c>
      <c r="U13" s="37">
        <v>209</v>
      </c>
      <c r="V13" s="37">
        <v>1623</v>
      </c>
      <c r="W13" s="37">
        <v>20693</v>
      </c>
      <c r="X13" s="37">
        <v>18</v>
      </c>
      <c r="Y13" s="37">
        <v>327</v>
      </c>
      <c r="Z13" s="37">
        <v>66452</v>
      </c>
      <c r="AA13" s="37">
        <v>1616</v>
      </c>
      <c r="AB13" s="37">
        <v>19162</v>
      </c>
      <c r="AC13" s="37">
        <v>268</v>
      </c>
      <c r="AD13" s="37">
        <v>379</v>
      </c>
      <c r="AE13" s="37">
        <v>108</v>
      </c>
      <c r="AF13" s="37">
        <v>114</v>
      </c>
      <c r="AG13" s="37">
        <v>296</v>
      </c>
      <c r="AH13" s="37">
        <v>76</v>
      </c>
      <c r="AI13" s="26"/>
      <c r="AJ13" s="26"/>
    </row>
    <row r="14" spans="1:36" ht="20.100000000000001" customHeight="1" x14ac:dyDescent="0.15">
      <c r="A14" s="135" t="s">
        <v>69</v>
      </c>
      <c r="B14" s="74" t="s">
        <v>3</v>
      </c>
      <c r="C14" s="75" t="s">
        <v>11</v>
      </c>
      <c r="D14" s="76">
        <f t="shared" si="4"/>
        <v>33773</v>
      </c>
      <c r="E14" s="76"/>
      <c r="F14" s="77">
        <f t="shared" si="0"/>
        <v>31276</v>
      </c>
      <c r="G14" s="83"/>
      <c r="H14" s="79"/>
      <c r="I14" s="80">
        <f t="shared" si="1"/>
        <v>92.606520001184379</v>
      </c>
      <c r="J14" s="81"/>
      <c r="K14" s="82"/>
      <c r="L14" s="77">
        <f t="shared" si="2"/>
        <v>30267</v>
      </c>
      <c r="M14" s="83"/>
      <c r="N14" s="79"/>
      <c r="O14" s="84">
        <f t="shared" si="3"/>
        <v>89.618926361294527</v>
      </c>
      <c r="P14" s="85"/>
      <c r="Q14" s="35" t="s">
        <v>97</v>
      </c>
      <c r="R14" s="36">
        <v>31375</v>
      </c>
      <c r="S14" s="36">
        <v>2398</v>
      </c>
      <c r="T14" s="37">
        <v>28923</v>
      </c>
      <c r="U14" s="37">
        <v>54</v>
      </c>
      <c r="V14" s="37">
        <v>501</v>
      </c>
      <c r="W14" s="37">
        <v>1783</v>
      </c>
      <c r="X14" s="37">
        <v>2</v>
      </c>
      <c r="Y14" s="37">
        <v>13</v>
      </c>
      <c r="Z14" s="37">
        <v>28112</v>
      </c>
      <c r="AA14" s="37">
        <v>519</v>
      </c>
      <c r="AB14" s="37">
        <v>1625</v>
      </c>
      <c r="AC14" s="37">
        <v>11</v>
      </c>
      <c r="AD14" s="37">
        <v>76</v>
      </c>
      <c r="AE14" s="37">
        <v>3</v>
      </c>
      <c r="AF14" s="37">
        <v>3</v>
      </c>
      <c r="AG14" s="37">
        <v>64</v>
      </c>
      <c r="AH14" s="37">
        <v>2</v>
      </c>
      <c r="AI14" s="26"/>
      <c r="AJ14" s="26"/>
    </row>
    <row r="15" spans="1:36" ht="20.100000000000001" customHeight="1" x14ac:dyDescent="0.15">
      <c r="A15" s="136"/>
      <c r="B15" s="74" t="s">
        <v>5</v>
      </c>
      <c r="C15" s="75" t="s">
        <v>12</v>
      </c>
      <c r="D15" s="77">
        <f t="shared" si="4"/>
        <v>176419</v>
      </c>
      <c r="E15" s="76"/>
      <c r="F15" s="77">
        <f t="shared" si="0"/>
        <v>141234</v>
      </c>
      <c r="G15" s="83"/>
      <c r="H15" s="79"/>
      <c r="I15" s="80">
        <f t="shared" si="1"/>
        <v>80.056003038221505</v>
      </c>
      <c r="J15" s="81"/>
      <c r="K15" s="82"/>
      <c r="L15" s="77">
        <f>Z15+AA15+AB15+AC15</f>
        <v>131325</v>
      </c>
      <c r="M15" s="83"/>
      <c r="N15" s="79"/>
      <c r="O15" s="84">
        <f t="shared" si="3"/>
        <v>74.439261077321603</v>
      </c>
      <c r="P15" s="85"/>
      <c r="Q15" s="35" t="s">
        <v>98</v>
      </c>
      <c r="R15" s="36">
        <v>169064</v>
      </c>
      <c r="S15" s="36">
        <v>7355</v>
      </c>
      <c r="T15" s="37">
        <v>128006</v>
      </c>
      <c r="U15" s="37">
        <v>3022</v>
      </c>
      <c r="V15" s="37">
        <v>7005</v>
      </c>
      <c r="W15" s="37">
        <v>2904</v>
      </c>
      <c r="X15" s="37">
        <v>60</v>
      </c>
      <c r="Y15" s="37">
        <v>237</v>
      </c>
      <c r="Z15" s="37">
        <v>120740</v>
      </c>
      <c r="AA15" s="37">
        <v>7774</v>
      </c>
      <c r="AB15" s="37">
        <v>2550</v>
      </c>
      <c r="AC15" s="37">
        <v>261</v>
      </c>
      <c r="AD15" s="37">
        <v>2344</v>
      </c>
      <c r="AE15" s="37">
        <v>123</v>
      </c>
      <c r="AF15" s="37">
        <v>157</v>
      </c>
      <c r="AG15" s="37">
        <v>2166</v>
      </c>
      <c r="AH15" s="37">
        <v>108</v>
      </c>
      <c r="AI15" s="26"/>
      <c r="AJ15" s="26"/>
    </row>
    <row r="16" spans="1:36" ht="20.100000000000001" customHeight="1" x14ac:dyDescent="0.15">
      <c r="A16" s="135" t="s">
        <v>70</v>
      </c>
      <c r="B16" s="74" t="s">
        <v>3</v>
      </c>
      <c r="C16" s="75" t="s">
        <v>13</v>
      </c>
      <c r="D16" s="76">
        <f>R16+S16</f>
        <v>21590</v>
      </c>
      <c r="E16" s="76"/>
      <c r="F16" s="77">
        <f t="shared" si="0"/>
        <v>19840</v>
      </c>
      <c r="G16" s="83"/>
      <c r="H16" s="79"/>
      <c r="I16" s="80">
        <f t="shared" si="1"/>
        <v>91.894395553496992</v>
      </c>
      <c r="J16" s="81"/>
      <c r="K16" s="82"/>
      <c r="L16" s="77">
        <f t="shared" si="2"/>
        <v>19296</v>
      </c>
      <c r="M16" s="83"/>
      <c r="N16" s="79"/>
      <c r="O16" s="84">
        <f t="shared" si="3"/>
        <v>89.374710514126903</v>
      </c>
      <c r="P16" s="85"/>
      <c r="Q16" s="35" t="s">
        <v>86</v>
      </c>
      <c r="R16" s="36">
        <f>SUM(R17:R20)</f>
        <v>20328</v>
      </c>
      <c r="S16" s="36">
        <f>SUM(S17:S20)</f>
        <v>1262</v>
      </c>
      <c r="T16" s="36">
        <f t="shared" ref="T16" si="5">SUM(T17:T20)</f>
        <v>18655</v>
      </c>
      <c r="U16" s="36">
        <f t="shared" ref="U16" si="6">SUM(U17:U20)</f>
        <v>43</v>
      </c>
      <c r="V16" s="36">
        <f t="shared" ref="V16" si="7">SUM(V17:V20)</f>
        <v>282</v>
      </c>
      <c r="W16" s="36">
        <f t="shared" ref="W16" si="8">SUM(W17:W20)</f>
        <v>841</v>
      </c>
      <c r="X16" s="36">
        <f t="shared" ref="X16" si="9">SUM(X17:X20)</f>
        <v>3</v>
      </c>
      <c r="Y16" s="36">
        <f t="shared" ref="Y16" si="10">SUM(Y17:Y20)</f>
        <v>16</v>
      </c>
      <c r="Z16" s="36">
        <f t="shared" ref="Z16" si="11">SUM(Z17:Z20)</f>
        <v>18196</v>
      </c>
      <c r="AA16" s="36">
        <f t="shared" ref="AA16" si="12">SUM(AA17:AA20)</f>
        <v>293</v>
      </c>
      <c r="AB16" s="36">
        <f t="shared" ref="AB16" si="13">SUM(AB17:AB20)</f>
        <v>790</v>
      </c>
      <c r="AC16" s="36">
        <f t="shared" ref="AC16" si="14">SUM(AC17:AC20)</f>
        <v>17</v>
      </c>
      <c r="AD16" s="36"/>
      <c r="AE16" s="36">
        <f t="shared" ref="AE16" si="15">SUM(AE17:AE20)</f>
        <v>6</v>
      </c>
      <c r="AF16" s="36">
        <f t="shared" ref="AF16" si="16">SUM(AF17:AF20)</f>
        <v>7</v>
      </c>
      <c r="AG16" s="36">
        <f t="shared" ref="AG16" si="17">SUM(AG17:AG20)</f>
        <v>58</v>
      </c>
      <c r="AH16" s="36">
        <f t="shared" ref="AH16" si="18">SUM(AH17:AH20)</f>
        <v>4</v>
      </c>
      <c r="AI16" s="26"/>
      <c r="AJ16" s="26"/>
    </row>
    <row r="17" spans="1:36" ht="20.100000000000001" customHeight="1" x14ac:dyDescent="0.15">
      <c r="A17" s="137"/>
      <c r="B17" s="74" t="s">
        <v>5</v>
      </c>
      <c r="C17" s="75" t="s">
        <v>36</v>
      </c>
      <c r="D17" s="76">
        <f>R21</f>
        <v>43225</v>
      </c>
      <c r="E17" s="76"/>
      <c r="F17" s="77">
        <f>T21+U21+V21</f>
        <v>41349</v>
      </c>
      <c r="G17" s="83"/>
      <c r="H17" s="79"/>
      <c r="I17" s="80">
        <f t="shared" si="1"/>
        <v>95.659919028340084</v>
      </c>
      <c r="J17" s="81"/>
      <c r="K17" s="82"/>
      <c r="L17" s="77">
        <f>Z21+AA21</f>
        <v>40557</v>
      </c>
      <c r="M17" s="83"/>
      <c r="N17" s="79"/>
      <c r="O17" s="84">
        <f t="shared" si="3"/>
        <v>93.827646038172347</v>
      </c>
      <c r="P17" s="85"/>
      <c r="Q17" s="35" t="s">
        <v>99</v>
      </c>
      <c r="R17" s="38">
        <v>3636</v>
      </c>
      <c r="S17" s="38">
        <v>74</v>
      </c>
      <c r="T17" s="39">
        <v>3433</v>
      </c>
      <c r="U17" s="39">
        <v>0</v>
      </c>
      <c r="V17" s="39">
        <v>38</v>
      </c>
      <c r="W17" s="39">
        <v>53</v>
      </c>
      <c r="X17" s="39">
        <v>0</v>
      </c>
      <c r="Y17" s="39">
        <v>0</v>
      </c>
      <c r="Z17" s="39">
        <v>3354</v>
      </c>
      <c r="AA17" s="39">
        <v>34</v>
      </c>
      <c r="AB17" s="39">
        <v>46</v>
      </c>
      <c r="AC17" s="39">
        <v>0</v>
      </c>
      <c r="AD17" s="39">
        <v>11</v>
      </c>
      <c r="AE17" s="39">
        <v>0</v>
      </c>
      <c r="AF17" s="39">
        <v>0</v>
      </c>
      <c r="AG17" s="39">
        <v>7</v>
      </c>
      <c r="AH17" s="39">
        <v>0</v>
      </c>
      <c r="AI17" s="26"/>
      <c r="AJ17" s="26"/>
    </row>
    <row r="18" spans="1:36" ht="20.100000000000001" customHeight="1" x14ac:dyDescent="0.15">
      <c r="A18" s="137"/>
      <c r="B18" s="74" t="s">
        <v>28</v>
      </c>
      <c r="C18" s="75" t="s">
        <v>37</v>
      </c>
      <c r="D18" s="76">
        <f t="shared" ref="D18" si="19">R27+S27</f>
        <v>51267</v>
      </c>
      <c r="E18" s="76"/>
      <c r="F18" s="77">
        <f>T27+U27+V27+W27+X27+Y27</f>
        <v>48741</v>
      </c>
      <c r="G18" s="83"/>
      <c r="H18" s="79"/>
      <c r="I18" s="80">
        <f t="shared" si="1"/>
        <v>95.072853882614552</v>
      </c>
      <c r="J18" s="81"/>
      <c r="K18" s="82"/>
      <c r="L18" s="77">
        <f>Z27+AA27+AB27+AC27</f>
        <v>47710</v>
      </c>
      <c r="M18" s="83"/>
      <c r="N18" s="79"/>
      <c r="O18" s="84">
        <f t="shared" si="3"/>
        <v>93.061813642304017</v>
      </c>
      <c r="P18" s="85"/>
      <c r="Q18" s="35" t="s">
        <v>100</v>
      </c>
      <c r="R18" s="38">
        <v>2144</v>
      </c>
      <c r="S18" s="38">
        <v>35</v>
      </c>
      <c r="T18" s="39">
        <v>2016</v>
      </c>
      <c r="U18" s="39">
        <v>2</v>
      </c>
      <c r="V18" s="39">
        <v>29</v>
      </c>
      <c r="W18" s="39">
        <v>20</v>
      </c>
      <c r="X18" s="39">
        <v>0</v>
      </c>
      <c r="Y18" s="39">
        <v>5</v>
      </c>
      <c r="Z18" s="39">
        <v>1981</v>
      </c>
      <c r="AA18" s="39">
        <v>27</v>
      </c>
      <c r="AB18" s="39">
        <v>20</v>
      </c>
      <c r="AC18" s="39">
        <v>5</v>
      </c>
      <c r="AD18" s="39">
        <v>4</v>
      </c>
      <c r="AE18" s="39">
        <v>0</v>
      </c>
      <c r="AF18" s="39">
        <v>0</v>
      </c>
      <c r="AG18" s="39">
        <v>4</v>
      </c>
      <c r="AH18" s="39">
        <v>0</v>
      </c>
      <c r="AI18" s="26"/>
      <c r="AJ18" s="26"/>
    </row>
    <row r="19" spans="1:36" ht="20.100000000000001" customHeight="1" x14ac:dyDescent="0.15">
      <c r="A19" s="136"/>
      <c r="B19" s="74" t="s">
        <v>32</v>
      </c>
      <c r="C19" s="75" t="s">
        <v>38</v>
      </c>
      <c r="D19" s="77">
        <f t="shared" ref="D19:D32" si="20">R33+S33</f>
        <v>9263</v>
      </c>
      <c r="E19" s="76"/>
      <c r="F19" s="77">
        <f t="shared" ref="F19:F32" si="21">T33+U33+V33+W33+X33+Y33</f>
        <v>9015</v>
      </c>
      <c r="G19" s="83"/>
      <c r="H19" s="79"/>
      <c r="I19" s="80">
        <f t="shared" si="1"/>
        <v>97.322681636618796</v>
      </c>
      <c r="J19" s="81"/>
      <c r="K19" s="82"/>
      <c r="L19" s="77">
        <f t="shared" ref="L19:L24" si="22">Z33+AA33+AB33+AC33</f>
        <v>8815</v>
      </c>
      <c r="M19" s="83"/>
      <c r="N19" s="79"/>
      <c r="O19" s="84">
        <f t="shared" si="3"/>
        <v>95.163553924214611</v>
      </c>
      <c r="P19" s="85"/>
      <c r="Q19" s="35" t="s">
        <v>101</v>
      </c>
      <c r="R19" s="38">
        <v>5462</v>
      </c>
      <c r="S19" s="38">
        <v>29</v>
      </c>
      <c r="T19" s="39">
        <v>5217</v>
      </c>
      <c r="U19" s="39">
        <v>13</v>
      </c>
      <c r="V19" s="39">
        <v>79</v>
      </c>
      <c r="W19" s="39">
        <v>20</v>
      </c>
      <c r="X19" s="39">
        <v>0</v>
      </c>
      <c r="Y19" s="39">
        <v>1</v>
      </c>
      <c r="Z19" s="39">
        <v>5123</v>
      </c>
      <c r="AA19" s="39">
        <v>84</v>
      </c>
      <c r="AB19" s="39">
        <v>20</v>
      </c>
      <c r="AC19" s="39">
        <v>1</v>
      </c>
      <c r="AD19" s="39">
        <v>9</v>
      </c>
      <c r="AE19" s="39">
        <v>1</v>
      </c>
      <c r="AF19" s="39">
        <v>1</v>
      </c>
      <c r="AG19" s="39">
        <v>8</v>
      </c>
      <c r="AH19" s="39">
        <v>1</v>
      </c>
      <c r="AI19" s="26"/>
      <c r="AJ19" s="26"/>
    </row>
    <row r="20" spans="1:36" ht="20.100000000000001" customHeight="1" x14ac:dyDescent="0.15">
      <c r="A20" s="87" t="s">
        <v>71</v>
      </c>
      <c r="B20" s="88"/>
      <c r="C20" s="89" t="s">
        <v>14</v>
      </c>
      <c r="D20" s="90">
        <f t="shared" si="20"/>
        <v>41770</v>
      </c>
      <c r="E20" s="91"/>
      <c r="F20" s="90">
        <f t="shared" si="21"/>
        <v>40146</v>
      </c>
      <c r="G20" s="92"/>
      <c r="H20" s="93"/>
      <c r="I20" s="94">
        <f t="shared" si="1"/>
        <v>96.112042135503955</v>
      </c>
      <c r="J20" s="95"/>
      <c r="K20" s="96"/>
      <c r="L20" s="130">
        <f t="shared" si="22"/>
        <v>39154</v>
      </c>
      <c r="M20" s="92"/>
      <c r="N20" s="93"/>
      <c r="O20" s="97">
        <f t="shared" si="3"/>
        <v>93.737131912856114</v>
      </c>
      <c r="P20" s="98"/>
      <c r="Q20" s="35" t="s">
        <v>102</v>
      </c>
      <c r="R20" s="38">
        <v>9086</v>
      </c>
      <c r="S20" s="38">
        <v>1124</v>
      </c>
      <c r="T20" s="39">
        <v>7989</v>
      </c>
      <c r="U20" s="39">
        <v>28</v>
      </c>
      <c r="V20" s="39">
        <v>136</v>
      </c>
      <c r="W20" s="39">
        <v>748</v>
      </c>
      <c r="X20" s="39">
        <v>3</v>
      </c>
      <c r="Y20" s="39">
        <v>10</v>
      </c>
      <c r="Z20" s="39">
        <v>7738</v>
      </c>
      <c r="AA20" s="39">
        <v>148</v>
      </c>
      <c r="AB20" s="39">
        <v>704</v>
      </c>
      <c r="AC20" s="39">
        <v>11</v>
      </c>
      <c r="AD20" s="39">
        <v>45</v>
      </c>
      <c r="AE20" s="39">
        <v>5</v>
      </c>
      <c r="AF20" s="39">
        <v>6</v>
      </c>
      <c r="AG20" s="39">
        <v>39</v>
      </c>
      <c r="AH20" s="39">
        <v>3</v>
      </c>
      <c r="AI20" s="26"/>
      <c r="AJ20" s="26"/>
    </row>
    <row r="21" spans="1:36" ht="20.100000000000001" customHeight="1" x14ac:dyDescent="0.15">
      <c r="A21" s="87" t="s">
        <v>72</v>
      </c>
      <c r="B21" s="88"/>
      <c r="C21" s="89" t="s">
        <v>15</v>
      </c>
      <c r="D21" s="90">
        <f t="shared" si="20"/>
        <v>4910</v>
      </c>
      <c r="E21" s="91"/>
      <c r="F21" s="90">
        <f t="shared" si="21"/>
        <v>4632</v>
      </c>
      <c r="G21" s="98"/>
      <c r="H21" s="92"/>
      <c r="I21" s="94">
        <f t="shared" si="1"/>
        <v>94.338085539714868</v>
      </c>
      <c r="J21" s="95"/>
      <c r="K21" s="96"/>
      <c r="L21" s="90">
        <f t="shared" si="22"/>
        <v>4492</v>
      </c>
      <c r="M21" s="98"/>
      <c r="N21" s="92"/>
      <c r="O21" s="97">
        <f t="shared" si="3"/>
        <v>91.486761710794298</v>
      </c>
      <c r="P21" s="98"/>
      <c r="Q21" s="35" t="s">
        <v>87</v>
      </c>
      <c r="R21" s="40">
        <f>SUM(R22:R26)</f>
        <v>43225</v>
      </c>
      <c r="S21" s="40">
        <f t="shared" ref="S21:AH21" si="23">SUM(S22:S26)</f>
        <v>0</v>
      </c>
      <c r="T21" s="40">
        <f t="shared" si="23"/>
        <v>40821</v>
      </c>
      <c r="U21" s="40">
        <f t="shared" si="23"/>
        <v>33</v>
      </c>
      <c r="V21" s="40">
        <f t="shared" si="23"/>
        <v>495</v>
      </c>
      <c r="W21" s="40">
        <f t="shared" si="23"/>
        <v>0</v>
      </c>
      <c r="X21" s="40">
        <f t="shared" si="23"/>
        <v>0</v>
      </c>
      <c r="Y21" s="40">
        <f t="shared" si="23"/>
        <v>0</v>
      </c>
      <c r="Z21" s="40">
        <f t="shared" si="23"/>
        <v>40060</v>
      </c>
      <c r="AA21" s="40">
        <f t="shared" si="23"/>
        <v>497</v>
      </c>
      <c r="AB21" s="40">
        <f t="shared" si="23"/>
        <v>0</v>
      </c>
      <c r="AC21" s="40">
        <f t="shared" si="23"/>
        <v>0</v>
      </c>
      <c r="AD21" s="40">
        <f t="shared" si="23"/>
        <v>48</v>
      </c>
      <c r="AE21" s="40">
        <f t="shared" si="23"/>
        <v>0</v>
      </c>
      <c r="AF21" s="40">
        <f t="shared" si="23"/>
        <v>0</v>
      </c>
      <c r="AG21" s="40">
        <f t="shared" si="23"/>
        <v>42</v>
      </c>
      <c r="AH21" s="40">
        <f t="shared" si="23"/>
        <v>0</v>
      </c>
      <c r="AI21" s="26"/>
      <c r="AJ21" s="26"/>
    </row>
    <row r="22" spans="1:36" ht="20.100000000000001" customHeight="1" x14ac:dyDescent="0.15">
      <c r="A22" s="135" t="s">
        <v>73</v>
      </c>
      <c r="B22" s="74" t="s">
        <v>3</v>
      </c>
      <c r="C22" s="75" t="s">
        <v>16</v>
      </c>
      <c r="D22" s="76">
        <f t="shared" si="20"/>
        <v>1170</v>
      </c>
      <c r="E22" s="76"/>
      <c r="F22" s="77">
        <f t="shared" si="21"/>
        <v>1071</v>
      </c>
      <c r="G22" s="85"/>
      <c r="H22" s="83"/>
      <c r="I22" s="80">
        <f t="shared" si="1"/>
        <v>91.538461538461533</v>
      </c>
      <c r="J22" s="81"/>
      <c r="K22" s="82"/>
      <c r="L22" s="77">
        <f t="shared" si="22"/>
        <v>1044</v>
      </c>
      <c r="M22" s="85"/>
      <c r="N22" s="83"/>
      <c r="O22" s="84">
        <f t="shared" si="3"/>
        <v>89.230769230769241</v>
      </c>
      <c r="P22" s="85"/>
      <c r="Q22" s="35" t="s">
        <v>99</v>
      </c>
      <c r="R22" s="38">
        <v>38458</v>
      </c>
      <c r="S22" s="41"/>
      <c r="T22" s="39">
        <v>36518</v>
      </c>
      <c r="U22" s="39">
        <v>29</v>
      </c>
      <c r="V22" s="39">
        <v>450</v>
      </c>
      <c r="W22" s="41"/>
      <c r="X22" s="41"/>
      <c r="Y22" s="41"/>
      <c r="Z22" s="39">
        <v>35859</v>
      </c>
      <c r="AA22" s="39">
        <v>452</v>
      </c>
      <c r="AB22" s="41"/>
      <c r="AC22" s="41"/>
      <c r="AD22" s="39">
        <v>44</v>
      </c>
      <c r="AE22" s="8"/>
      <c r="AF22" s="42"/>
      <c r="AG22" s="39">
        <v>39</v>
      </c>
      <c r="AH22" s="43"/>
      <c r="AI22" s="26"/>
      <c r="AJ22" s="26"/>
    </row>
    <row r="23" spans="1:36" ht="20.100000000000001" customHeight="1" x14ac:dyDescent="0.15">
      <c r="A23" s="136"/>
      <c r="B23" s="74" t="s">
        <v>5</v>
      </c>
      <c r="C23" s="75" t="s">
        <v>17</v>
      </c>
      <c r="D23" s="77">
        <f t="shared" si="20"/>
        <v>2318</v>
      </c>
      <c r="E23" s="76"/>
      <c r="F23" s="77">
        <f t="shared" si="21"/>
        <v>2163</v>
      </c>
      <c r="G23" s="85"/>
      <c r="H23" s="83"/>
      <c r="I23" s="80">
        <f t="shared" si="1"/>
        <v>93.313201035375329</v>
      </c>
      <c r="J23" s="81"/>
      <c r="K23" s="82"/>
      <c r="L23" s="77">
        <f t="shared" si="22"/>
        <v>2070</v>
      </c>
      <c r="M23" s="85"/>
      <c r="N23" s="83"/>
      <c r="O23" s="84">
        <f t="shared" si="3"/>
        <v>89.301121656600515</v>
      </c>
      <c r="P23" s="85"/>
      <c r="Q23" s="35" t="s">
        <v>100</v>
      </c>
      <c r="R23" s="38">
        <v>247</v>
      </c>
      <c r="S23" s="41"/>
      <c r="T23" s="39">
        <v>238</v>
      </c>
      <c r="U23" s="39">
        <v>0</v>
      </c>
      <c r="V23" s="39">
        <v>1</v>
      </c>
      <c r="W23" s="41"/>
      <c r="X23" s="41"/>
      <c r="Y23" s="41"/>
      <c r="Z23" s="39">
        <v>235</v>
      </c>
      <c r="AA23" s="39">
        <v>1</v>
      </c>
      <c r="AB23" s="41"/>
      <c r="AC23" s="41"/>
      <c r="AD23" s="39">
        <v>0</v>
      </c>
      <c r="AE23" s="9"/>
      <c r="AF23" s="44"/>
      <c r="AG23" s="39">
        <v>0</v>
      </c>
      <c r="AH23" s="45"/>
      <c r="AI23" s="26"/>
      <c r="AJ23" s="26"/>
    </row>
    <row r="24" spans="1:36" ht="20.100000000000001" customHeight="1" x14ac:dyDescent="0.15">
      <c r="A24" s="87" t="s">
        <v>74</v>
      </c>
      <c r="B24" s="88"/>
      <c r="C24" s="75" t="s">
        <v>29</v>
      </c>
      <c r="D24" s="77">
        <f t="shared" si="20"/>
        <v>495</v>
      </c>
      <c r="E24" s="76"/>
      <c r="F24" s="77">
        <f t="shared" si="21"/>
        <v>420</v>
      </c>
      <c r="G24" s="83"/>
      <c r="H24" s="79"/>
      <c r="I24" s="80">
        <f t="shared" si="1"/>
        <v>84.848484848484844</v>
      </c>
      <c r="J24" s="81"/>
      <c r="K24" s="82"/>
      <c r="L24" s="77">
        <f t="shared" si="22"/>
        <v>388</v>
      </c>
      <c r="M24" s="85"/>
      <c r="N24" s="83"/>
      <c r="O24" s="84">
        <f t="shared" si="3"/>
        <v>78.383838383838395</v>
      </c>
      <c r="P24" s="85"/>
      <c r="Q24" s="35" t="s">
        <v>101</v>
      </c>
      <c r="R24" s="38">
        <v>102</v>
      </c>
      <c r="S24" s="41"/>
      <c r="T24" s="39">
        <v>96</v>
      </c>
      <c r="U24" s="39">
        <v>0</v>
      </c>
      <c r="V24" s="39">
        <v>0</v>
      </c>
      <c r="W24" s="41"/>
      <c r="X24" s="41"/>
      <c r="Y24" s="41"/>
      <c r="Z24" s="39">
        <v>92</v>
      </c>
      <c r="AA24" s="39">
        <v>0</v>
      </c>
      <c r="AB24" s="41"/>
      <c r="AC24" s="41"/>
      <c r="AD24" s="39">
        <v>0</v>
      </c>
      <c r="AE24" s="9"/>
      <c r="AF24" s="44"/>
      <c r="AG24" s="39">
        <v>0</v>
      </c>
      <c r="AH24" s="45"/>
      <c r="AI24" s="26"/>
      <c r="AJ24" s="26"/>
    </row>
    <row r="25" spans="1:36" ht="20.100000000000001" customHeight="1" x14ac:dyDescent="0.15">
      <c r="A25" s="99" t="s">
        <v>75</v>
      </c>
      <c r="B25" s="100"/>
      <c r="C25" s="75" t="s">
        <v>18</v>
      </c>
      <c r="D25" s="77">
        <f t="shared" si="20"/>
        <v>24364</v>
      </c>
      <c r="E25" s="76"/>
      <c r="F25" s="77">
        <f t="shared" si="21"/>
        <v>20482</v>
      </c>
      <c r="G25" s="83"/>
      <c r="H25" s="79"/>
      <c r="I25" s="80">
        <f t="shared" si="1"/>
        <v>84.066655721556387</v>
      </c>
      <c r="J25" s="81"/>
      <c r="K25" s="82"/>
      <c r="L25" s="77">
        <f t="shared" ref="L25:L32" si="24">Z39+AA39+AB39+AC39</f>
        <v>19006</v>
      </c>
      <c r="M25" s="85"/>
      <c r="N25" s="79"/>
      <c r="O25" s="84">
        <f t="shared" si="3"/>
        <v>78.008537186012148</v>
      </c>
      <c r="P25" s="85"/>
      <c r="Q25" s="35" t="s">
        <v>102</v>
      </c>
      <c r="R25" s="38">
        <v>263</v>
      </c>
      <c r="S25" s="41"/>
      <c r="T25" s="39">
        <v>248</v>
      </c>
      <c r="U25" s="39">
        <v>0</v>
      </c>
      <c r="V25" s="39">
        <v>4</v>
      </c>
      <c r="W25" s="41"/>
      <c r="X25" s="41"/>
      <c r="Y25" s="41"/>
      <c r="Z25" s="39">
        <v>245</v>
      </c>
      <c r="AA25" s="39">
        <v>4</v>
      </c>
      <c r="AB25" s="41"/>
      <c r="AC25" s="41"/>
      <c r="AD25" s="39">
        <v>0</v>
      </c>
      <c r="AE25" s="9"/>
      <c r="AF25" s="44"/>
      <c r="AG25" s="39">
        <v>0</v>
      </c>
      <c r="AH25" s="45"/>
      <c r="AI25" s="26"/>
      <c r="AJ25" s="26"/>
    </row>
    <row r="26" spans="1:36" ht="20.100000000000001" customHeight="1" x14ac:dyDescent="0.15">
      <c r="A26" s="144" t="s">
        <v>76</v>
      </c>
      <c r="B26" s="74" t="s">
        <v>3</v>
      </c>
      <c r="C26" s="75" t="s">
        <v>19</v>
      </c>
      <c r="D26" s="76">
        <f t="shared" si="20"/>
        <v>38223</v>
      </c>
      <c r="E26" s="76"/>
      <c r="F26" s="77">
        <f t="shared" si="21"/>
        <v>33423</v>
      </c>
      <c r="G26" s="83"/>
      <c r="H26" s="79"/>
      <c r="I26" s="80">
        <f t="shared" si="1"/>
        <v>87.442116003453421</v>
      </c>
      <c r="J26" s="81"/>
      <c r="K26" s="82"/>
      <c r="L26" s="77">
        <f t="shared" si="24"/>
        <v>31543</v>
      </c>
      <c r="M26" s="83"/>
      <c r="N26" s="79"/>
      <c r="O26" s="84">
        <f t="shared" si="3"/>
        <v>82.523611438139341</v>
      </c>
      <c r="P26" s="85"/>
      <c r="Q26" s="35" t="s">
        <v>103</v>
      </c>
      <c r="R26" s="38">
        <v>4155</v>
      </c>
      <c r="S26" s="41"/>
      <c r="T26" s="39">
        <v>3721</v>
      </c>
      <c r="U26" s="39">
        <v>4</v>
      </c>
      <c r="V26" s="39">
        <v>40</v>
      </c>
      <c r="W26" s="41"/>
      <c r="X26" s="41"/>
      <c r="Y26" s="41"/>
      <c r="Z26" s="39">
        <v>3629</v>
      </c>
      <c r="AA26" s="39">
        <v>40</v>
      </c>
      <c r="AB26" s="41"/>
      <c r="AC26" s="41"/>
      <c r="AD26" s="39">
        <v>4</v>
      </c>
      <c r="AE26" s="10"/>
      <c r="AF26" s="46"/>
      <c r="AG26" s="39">
        <v>3</v>
      </c>
      <c r="AH26" s="47"/>
      <c r="AI26" s="26"/>
      <c r="AJ26" s="26"/>
    </row>
    <row r="27" spans="1:36" ht="20.100000000000001" customHeight="1" x14ac:dyDescent="0.15">
      <c r="A27" s="145"/>
      <c r="B27" s="74" t="s">
        <v>5</v>
      </c>
      <c r="C27" s="75" t="s">
        <v>20</v>
      </c>
      <c r="D27" s="77">
        <f t="shared" si="20"/>
        <v>181</v>
      </c>
      <c r="E27" s="76"/>
      <c r="F27" s="77">
        <f t="shared" si="21"/>
        <v>156</v>
      </c>
      <c r="G27" s="83"/>
      <c r="H27" s="79"/>
      <c r="I27" s="80">
        <f t="shared" si="1"/>
        <v>86.187845303867405</v>
      </c>
      <c r="J27" s="81"/>
      <c r="K27" s="82"/>
      <c r="L27" s="77">
        <f t="shared" si="24"/>
        <v>149</v>
      </c>
      <c r="M27" s="83"/>
      <c r="N27" s="79"/>
      <c r="O27" s="84">
        <f t="shared" si="3"/>
        <v>82.320441988950279</v>
      </c>
      <c r="P27" s="85"/>
      <c r="Q27" s="35" t="s">
        <v>88</v>
      </c>
      <c r="R27" s="40">
        <f>SUM(R28:R32)</f>
        <v>44915</v>
      </c>
      <c r="S27" s="40">
        <f t="shared" ref="S27:AH27" si="25">SUM(S28:S32)</f>
        <v>6352</v>
      </c>
      <c r="T27" s="40">
        <f t="shared" si="25"/>
        <v>42429</v>
      </c>
      <c r="U27" s="40">
        <f t="shared" si="25"/>
        <v>49</v>
      </c>
      <c r="V27" s="40">
        <f t="shared" si="25"/>
        <v>703</v>
      </c>
      <c r="W27" s="40">
        <f t="shared" si="25"/>
        <v>5451</v>
      </c>
      <c r="X27" s="40">
        <f t="shared" si="25"/>
        <v>6</v>
      </c>
      <c r="Y27" s="40">
        <f t="shared" si="25"/>
        <v>103</v>
      </c>
      <c r="Z27" s="40">
        <f t="shared" si="25"/>
        <v>41705</v>
      </c>
      <c r="AA27" s="40">
        <f t="shared" si="25"/>
        <v>706</v>
      </c>
      <c r="AB27" s="40">
        <f t="shared" si="25"/>
        <v>5206</v>
      </c>
      <c r="AC27" s="40">
        <f t="shared" si="25"/>
        <v>93</v>
      </c>
      <c r="AD27" s="40">
        <f t="shared" si="25"/>
        <v>76</v>
      </c>
      <c r="AE27" s="40">
        <f t="shared" si="25"/>
        <v>17</v>
      </c>
      <c r="AF27" s="40">
        <f t="shared" si="25"/>
        <v>18</v>
      </c>
      <c r="AG27" s="40">
        <f t="shared" si="25"/>
        <v>67</v>
      </c>
      <c r="AH27" s="40">
        <f t="shared" si="25"/>
        <v>15</v>
      </c>
      <c r="AI27" s="26"/>
      <c r="AJ27" s="26"/>
    </row>
    <row r="28" spans="1:36" ht="20.100000000000001" customHeight="1" x14ac:dyDescent="0.15">
      <c r="A28" s="144" t="s">
        <v>77</v>
      </c>
      <c r="B28" s="74" t="s">
        <v>3</v>
      </c>
      <c r="C28" s="75" t="s">
        <v>21</v>
      </c>
      <c r="D28" s="76">
        <f t="shared" si="20"/>
        <v>1293</v>
      </c>
      <c r="E28" s="76"/>
      <c r="F28" s="77">
        <f t="shared" si="21"/>
        <v>1009</v>
      </c>
      <c r="G28" s="83"/>
      <c r="H28" s="79"/>
      <c r="I28" s="80">
        <f t="shared" si="1"/>
        <v>78.035576179427693</v>
      </c>
      <c r="J28" s="81"/>
      <c r="K28" s="82"/>
      <c r="L28" s="77">
        <f t="shared" si="24"/>
        <v>938</v>
      </c>
      <c r="M28" s="83"/>
      <c r="N28" s="79"/>
      <c r="O28" s="84">
        <f t="shared" si="3"/>
        <v>72.544470224284609</v>
      </c>
      <c r="P28" s="85"/>
      <c r="Q28" s="35" t="s">
        <v>99</v>
      </c>
      <c r="R28" s="38">
        <v>10269</v>
      </c>
      <c r="S28" s="38">
        <v>2293</v>
      </c>
      <c r="T28" s="39">
        <v>9693</v>
      </c>
      <c r="U28" s="39">
        <v>25</v>
      </c>
      <c r="V28" s="39">
        <v>137</v>
      </c>
      <c r="W28" s="39">
        <v>2028</v>
      </c>
      <c r="X28" s="39">
        <v>5</v>
      </c>
      <c r="Y28" s="39">
        <v>23</v>
      </c>
      <c r="Z28" s="39">
        <v>9513</v>
      </c>
      <c r="AA28" s="39">
        <v>155</v>
      </c>
      <c r="AB28" s="39">
        <v>1947</v>
      </c>
      <c r="AC28" s="39">
        <v>22</v>
      </c>
      <c r="AD28" s="48">
        <v>19</v>
      </c>
      <c r="AE28" s="39">
        <v>2</v>
      </c>
      <c r="AF28" s="39">
        <v>2</v>
      </c>
      <c r="AG28" s="38">
        <v>17</v>
      </c>
      <c r="AH28" s="39">
        <v>2</v>
      </c>
      <c r="AI28" s="26"/>
      <c r="AJ28" s="26"/>
    </row>
    <row r="29" spans="1:36" ht="20.100000000000001" customHeight="1" x14ac:dyDescent="0.15">
      <c r="A29" s="145"/>
      <c r="B29" s="74" t="s">
        <v>5</v>
      </c>
      <c r="C29" s="75" t="s">
        <v>22</v>
      </c>
      <c r="D29" s="77">
        <f t="shared" si="20"/>
        <v>75</v>
      </c>
      <c r="E29" s="76"/>
      <c r="F29" s="77">
        <f t="shared" si="21"/>
        <v>41</v>
      </c>
      <c r="G29" s="83"/>
      <c r="H29" s="79"/>
      <c r="I29" s="80">
        <f t="shared" si="1"/>
        <v>54.666666666666664</v>
      </c>
      <c r="J29" s="81"/>
      <c r="K29" s="82"/>
      <c r="L29" s="77">
        <f t="shared" si="24"/>
        <v>37</v>
      </c>
      <c r="M29" s="83"/>
      <c r="N29" s="79"/>
      <c r="O29" s="84">
        <f t="shared" si="3"/>
        <v>49.333333333333336</v>
      </c>
      <c r="P29" s="85"/>
      <c r="Q29" s="35" t="s">
        <v>100</v>
      </c>
      <c r="R29" s="38">
        <v>92</v>
      </c>
      <c r="S29" s="38">
        <v>27</v>
      </c>
      <c r="T29" s="39">
        <v>88</v>
      </c>
      <c r="U29" s="39">
        <v>0</v>
      </c>
      <c r="V29" s="39">
        <v>2</v>
      </c>
      <c r="W29" s="39">
        <v>26</v>
      </c>
      <c r="X29" s="39">
        <v>0</v>
      </c>
      <c r="Y29" s="39">
        <v>0</v>
      </c>
      <c r="Z29" s="39">
        <v>86</v>
      </c>
      <c r="AA29" s="39">
        <v>2</v>
      </c>
      <c r="AB29" s="39">
        <v>22</v>
      </c>
      <c r="AC29" s="39">
        <v>0</v>
      </c>
      <c r="AD29" s="48">
        <v>0</v>
      </c>
      <c r="AE29" s="39">
        <v>0</v>
      </c>
      <c r="AF29" s="39">
        <v>0</v>
      </c>
      <c r="AG29" s="38">
        <v>0</v>
      </c>
      <c r="AH29" s="39">
        <v>0</v>
      </c>
      <c r="AI29" s="26"/>
      <c r="AJ29" s="26"/>
    </row>
    <row r="30" spans="1:36" ht="20.100000000000001" customHeight="1" x14ac:dyDescent="0.15">
      <c r="A30" s="99" t="s">
        <v>78</v>
      </c>
      <c r="B30" s="100"/>
      <c r="C30" s="89" t="s">
        <v>23</v>
      </c>
      <c r="D30" s="90">
        <f t="shared" si="20"/>
        <v>10972</v>
      </c>
      <c r="E30" s="91"/>
      <c r="F30" s="90">
        <f t="shared" si="21"/>
        <v>8452</v>
      </c>
      <c r="G30" s="92"/>
      <c r="H30" s="93"/>
      <c r="I30" s="94">
        <f t="shared" si="1"/>
        <v>77.032446226759021</v>
      </c>
      <c r="J30" s="95"/>
      <c r="K30" s="96"/>
      <c r="L30" s="90">
        <f t="shared" si="24"/>
        <v>7954</v>
      </c>
      <c r="M30" s="92"/>
      <c r="N30" s="93"/>
      <c r="O30" s="97">
        <f t="shared" si="3"/>
        <v>72.493620123951871</v>
      </c>
      <c r="P30" s="85"/>
      <c r="Q30" s="35" t="s">
        <v>101</v>
      </c>
      <c r="R30" s="38">
        <v>27598</v>
      </c>
      <c r="S30" s="38">
        <v>2348</v>
      </c>
      <c r="T30" s="39">
        <v>26243</v>
      </c>
      <c r="U30" s="39">
        <v>14</v>
      </c>
      <c r="V30" s="39">
        <v>454</v>
      </c>
      <c r="W30" s="39">
        <v>2058</v>
      </c>
      <c r="X30" s="39">
        <v>0</v>
      </c>
      <c r="Y30" s="39">
        <v>50</v>
      </c>
      <c r="Z30" s="39">
        <v>25821</v>
      </c>
      <c r="AA30" s="39">
        <v>440</v>
      </c>
      <c r="AB30" s="39">
        <v>1993</v>
      </c>
      <c r="AC30" s="39">
        <v>46</v>
      </c>
      <c r="AD30" s="48">
        <v>41</v>
      </c>
      <c r="AE30" s="39">
        <v>10</v>
      </c>
      <c r="AF30" s="39">
        <v>11</v>
      </c>
      <c r="AG30" s="38">
        <v>37</v>
      </c>
      <c r="AH30" s="39">
        <v>10</v>
      </c>
      <c r="AI30" s="26"/>
      <c r="AJ30" s="26"/>
    </row>
    <row r="31" spans="1:36" ht="20.100000000000001" customHeight="1" x14ac:dyDescent="0.15">
      <c r="A31" s="99" t="s">
        <v>79</v>
      </c>
      <c r="B31" s="100"/>
      <c r="C31" s="89" t="s">
        <v>24</v>
      </c>
      <c r="D31" s="90">
        <f t="shared" si="20"/>
        <v>99766</v>
      </c>
      <c r="E31" s="91"/>
      <c r="F31" s="90">
        <f t="shared" si="21"/>
        <v>83518</v>
      </c>
      <c r="G31" s="92"/>
      <c r="H31" s="93"/>
      <c r="I31" s="94">
        <f t="shared" si="1"/>
        <v>83.713890503778842</v>
      </c>
      <c r="J31" s="95"/>
      <c r="K31" s="96"/>
      <c r="L31" s="90">
        <f t="shared" si="24"/>
        <v>78927</v>
      </c>
      <c r="M31" s="98"/>
      <c r="N31" s="93"/>
      <c r="O31" s="97">
        <f t="shared" si="3"/>
        <v>79.112122366337232</v>
      </c>
      <c r="P31" s="98"/>
      <c r="Q31" s="35" t="s">
        <v>102</v>
      </c>
      <c r="R31" s="38">
        <v>1037</v>
      </c>
      <c r="S31" s="38">
        <v>300</v>
      </c>
      <c r="T31" s="39">
        <v>940</v>
      </c>
      <c r="U31" s="39">
        <v>4</v>
      </c>
      <c r="V31" s="39">
        <v>16</v>
      </c>
      <c r="W31" s="39">
        <v>214</v>
      </c>
      <c r="X31" s="39">
        <v>0</v>
      </c>
      <c r="Y31" s="39">
        <v>7</v>
      </c>
      <c r="Z31" s="39">
        <v>918</v>
      </c>
      <c r="AA31" s="39">
        <v>13</v>
      </c>
      <c r="AB31" s="39">
        <v>196</v>
      </c>
      <c r="AC31" s="39">
        <v>4</v>
      </c>
      <c r="AD31" s="48">
        <v>2</v>
      </c>
      <c r="AE31" s="39">
        <v>2</v>
      </c>
      <c r="AF31" s="39">
        <v>2</v>
      </c>
      <c r="AG31" s="38">
        <v>2</v>
      </c>
      <c r="AH31" s="39">
        <v>1</v>
      </c>
      <c r="AI31" s="26"/>
      <c r="AJ31" s="26"/>
    </row>
    <row r="32" spans="1:36" ht="20.100000000000001" customHeight="1" x14ac:dyDescent="0.15">
      <c r="A32" s="144" t="s">
        <v>80</v>
      </c>
      <c r="B32" s="135" t="s">
        <v>3</v>
      </c>
      <c r="C32" s="148" t="s">
        <v>83</v>
      </c>
      <c r="D32" s="90">
        <f t="shared" si="20"/>
        <v>216703</v>
      </c>
      <c r="E32" s="101"/>
      <c r="F32" s="90">
        <f t="shared" si="21"/>
        <v>159044</v>
      </c>
      <c r="G32" s="102"/>
      <c r="H32" s="103"/>
      <c r="I32" s="94">
        <f t="shared" si="1"/>
        <v>73.392615699828795</v>
      </c>
      <c r="J32" s="104"/>
      <c r="K32" s="105"/>
      <c r="L32" s="90">
        <f t="shared" si="24"/>
        <v>146432</v>
      </c>
      <c r="M32" s="102"/>
      <c r="N32" s="103"/>
      <c r="O32" s="97">
        <f t="shared" si="3"/>
        <v>67.572668583268353</v>
      </c>
      <c r="P32" s="106"/>
      <c r="Q32" s="35" t="s">
        <v>103</v>
      </c>
      <c r="R32" s="38">
        <v>5919</v>
      </c>
      <c r="S32" s="38">
        <v>1384</v>
      </c>
      <c r="T32" s="39">
        <v>5465</v>
      </c>
      <c r="U32" s="39">
        <v>6</v>
      </c>
      <c r="V32" s="39">
        <v>94</v>
      </c>
      <c r="W32" s="39">
        <v>1125</v>
      </c>
      <c r="X32" s="39">
        <v>1</v>
      </c>
      <c r="Y32" s="39">
        <v>23</v>
      </c>
      <c r="Z32" s="39">
        <v>5367</v>
      </c>
      <c r="AA32" s="39">
        <v>96</v>
      </c>
      <c r="AB32" s="39">
        <v>1048</v>
      </c>
      <c r="AC32" s="39">
        <v>21</v>
      </c>
      <c r="AD32" s="48">
        <v>14</v>
      </c>
      <c r="AE32" s="39">
        <v>3</v>
      </c>
      <c r="AF32" s="39">
        <v>3</v>
      </c>
      <c r="AG32" s="38">
        <v>11</v>
      </c>
      <c r="AH32" s="39">
        <v>2</v>
      </c>
      <c r="AI32" s="26"/>
      <c r="AJ32" s="26"/>
    </row>
    <row r="33" spans="1:41" ht="20.100000000000001" customHeight="1" x14ac:dyDescent="0.15">
      <c r="A33" s="146"/>
      <c r="B33" s="147"/>
      <c r="C33" s="149"/>
      <c r="D33" s="107"/>
      <c r="E33" s="91" t="s">
        <v>119</v>
      </c>
      <c r="F33" s="108">
        <f>AD47+AE47</f>
        <v>29366</v>
      </c>
      <c r="G33" s="109" t="s">
        <v>120</v>
      </c>
      <c r="H33" s="110" t="s">
        <v>1</v>
      </c>
      <c r="I33" s="111">
        <f>(F33/D32)*100</f>
        <v>13.551266018467672</v>
      </c>
      <c r="J33" s="109" t="s">
        <v>120</v>
      </c>
      <c r="K33" s="110" t="s">
        <v>1</v>
      </c>
      <c r="L33" s="108">
        <f>AG47+AH47</f>
        <v>26686</v>
      </c>
      <c r="M33" s="109" t="s">
        <v>122</v>
      </c>
      <c r="N33" s="110" t="s">
        <v>1</v>
      </c>
      <c r="O33" s="112">
        <f>(L33/D32)*100</f>
        <v>12.314550329252478</v>
      </c>
      <c r="P33" s="98" t="s">
        <v>2</v>
      </c>
      <c r="Q33" s="35" t="s">
        <v>104</v>
      </c>
      <c r="R33" s="36">
        <v>8932</v>
      </c>
      <c r="S33" s="36">
        <v>331</v>
      </c>
      <c r="T33" s="37">
        <v>8613</v>
      </c>
      <c r="U33" s="37">
        <v>4</v>
      </c>
      <c r="V33" s="37">
        <v>104</v>
      </c>
      <c r="W33" s="37">
        <v>287</v>
      </c>
      <c r="X33" s="37">
        <v>0</v>
      </c>
      <c r="Y33" s="37">
        <v>7</v>
      </c>
      <c r="Z33" s="37">
        <v>8438</v>
      </c>
      <c r="AA33" s="37">
        <v>103</v>
      </c>
      <c r="AB33" s="37">
        <v>269</v>
      </c>
      <c r="AC33" s="37">
        <v>5</v>
      </c>
      <c r="AD33" s="37">
        <v>11</v>
      </c>
      <c r="AE33" s="37">
        <v>2</v>
      </c>
      <c r="AF33" s="37">
        <v>2</v>
      </c>
      <c r="AG33" s="37">
        <v>8</v>
      </c>
      <c r="AH33" s="37">
        <v>0</v>
      </c>
      <c r="AI33" s="26"/>
      <c r="AJ33" s="26"/>
    </row>
    <row r="34" spans="1:41" ht="20.100000000000001" customHeight="1" x14ac:dyDescent="0.15">
      <c r="A34" s="146"/>
      <c r="B34" s="150" t="s">
        <v>5</v>
      </c>
      <c r="C34" s="148" t="s">
        <v>84</v>
      </c>
      <c r="D34" s="113">
        <f>R48+S48</f>
        <v>41286</v>
      </c>
      <c r="E34" s="101"/>
      <c r="F34" s="90">
        <f>T48+U48+V48+W48+X48+Y48</f>
        <v>30810</v>
      </c>
      <c r="G34" s="102"/>
      <c r="H34" s="103"/>
      <c r="I34" s="97">
        <f>(F34/D34)*100</f>
        <v>74.62578113646272</v>
      </c>
      <c r="J34" s="104"/>
      <c r="K34" s="105"/>
      <c r="L34" s="90">
        <f>Z48+AA48+AB48+AC48</f>
        <v>28283</v>
      </c>
      <c r="M34" s="102"/>
      <c r="N34" s="103"/>
      <c r="O34" s="97">
        <f>(L34/D34)*100</f>
        <v>68.505062248704164</v>
      </c>
      <c r="P34" s="106"/>
      <c r="Q34" s="35">
        <v>7</v>
      </c>
      <c r="R34" s="36">
        <v>40192</v>
      </c>
      <c r="S34" s="36">
        <v>1578</v>
      </c>
      <c r="T34" s="37">
        <v>37268</v>
      </c>
      <c r="U34" s="37">
        <v>31</v>
      </c>
      <c r="V34" s="37">
        <v>1602</v>
      </c>
      <c r="W34" s="37">
        <v>1214</v>
      </c>
      <c r="X34" s="37">
        <v>2</v>
      </c>
      <c r="Y34" s="37">
        <v>29</v>
      </c>
      <c r="Z34" s="37">
        <v>36447</v>
      </c>
      <c r="AA34" s="37">
        <v>1562</v>
      </c>
      <c r="AB34" s="37">
        <v>1119</v>
      </c>
      <c r="AC34" s="37">
        <v>26</v>
      </c>
      <c r="AD34" s="37">
        <v>194</v>
      </c>
      <c r="AE34" s="37">
        <v>14</v>
      </c>
      <c r="AF34" s="37">
        <v>14</v>
      </c>
      <c r="AG34" s="37">
        <v>174</v>
      </c>
      <c r="AH34" s="37">
        <v>12</v>
      </c>
      <c r="AI34" s="26"/>
      <c r="AJ34" s="26"/>
    </row>
    <row r="35" spans="1:41" ht="20.100000000000001" customHeight="1" x14ac:dyDescent="0.15">
      <c r="A35" s="145"/>
      <c r="B35" s="136"/>
      <c r="C35" s="151"/>
      <c r="D35" s="114"/>
      <c r="E35" s="91" t="s">
        <v>119</v>
      </c>
      <c r="F35" s="108">
        <f>AD49+AE49</f>
        <v>5120</v>
      </c>
      <c r="G35" s="109" t="s">
        <v>120</v>
      </c>
      <c r="H35" s="110" t="s">
        <v>1</v>
      </c>
      <c r="I35" s="111">
        <f>(F35/D34)*100</f>
        <v>12.401298260911689</v>
      </c>
      <c r="J35" s="109" t="s">
        <v>120</v>
      </c>
      <c r="K35" s="110" t="s">
        <v>1</v>
      </c>
      <c r="L35" s="108">
        <f>AG49+AH49</f>
        <v>4655</v>
      </c>
      <c r="M35" s="109" t="s">
        <v>122</v>
      </c>
      <c r="N35" s="110" t="s">
        <v>1</v>
      </c>
      <c r="O35" s="112">
        <f>(L35/D34)*100</f>
        <v>11.275008477449983</v>
      </c>
      <c r="P35" s="98" t="s">
        <v>2</v>
      </c>
      <c r="Q35" s="35">
        <v>8</v>
      </c>
      <c r="R35" s="36">
        <v>3989</v>
      </c>
      <c r="S35" s="36">
        <v>921</v>
      </c>
      <c r="T35" s="37">
        <v>3753</v>
      </c>
      <c r="U35" s="37">
        <v>7</v>
      </c>
      <c r="V35" s="37">
        <v>54</v>
      </c>
      <c r="W35" s="37">
        <v>807</v>
      </c>
      <c r="X35" s="37">
        <v>1</v>
      </c>
      <c r="Y35" s="37">
        <v>10</v>
      </c>
      <c r="Z35" s="37">
        <v>3655</v>
      </c>
      <c r="AA35" s="37">
        <v>59</v>
      </c>
      <c r="AB35" s="37">
        <v>767</v>
      </c>
      <c r="AC35" s="37">
        <v>11</v>
      </c>
      <c r="AD35" s="37">
        <v>4</v>
      </c>
      <c r="AE35" s="37">
        <v>0</v>
      </c>
      <c r="AF35" s="37">
        <v>0</v>
      </c>
      <c r="AG35" s="37">
        <v>3</v>
      </c>
      <c r="AH35" s="37">
        <v>0</v>
      </c>
      <c r="AI35" s="26"/>
      <c r="AJ35" s="26"/>
    </row>
    <row r="36" spans="1:41" ht="20.100000000000001" customHeight="1" x14ac:dyDescent="0.15">
      <c r="A36" s="99" t="s">
        <v>81</v>
      </c>
      <c r="B36" s="100"/>
      <c r="C36" s="89" t="s">
        <v>25</v>
      </c>
      <c r="D36" s="115">
        <f>R50+S50</f>
        <v>60</v>
      </c>
      <c r="E36" s="91"/>
      <c r="F36" s="115">
        <f>T50+U50+V50+W50+X50+Y50</f>
        <v>36</v>
      </c>
      <c r="G36" s="92"/>
      <c r="H36" s="93"/>
      <c r="I36" s="116">
        <f>(F36/D36)*100</f>
        <v>60</v>
      </c>
      <c r="J36" s="95"/>
      <c r="K36" s="96"/>
      <c r="L36" s="115">
        <f>Z50+AA50+AB50+AC50</f>
        <v>34</v>
      </c>
      <c r="M36" s="92"/>
      <c r="N36" s="93"/>
      <c r="O36" s="116">
        <f>(L36/D36)*100</f>
        <v>56.666666666666664</v>
      </c>
      <c r="P36" s="98"/>
      <c r="Q36" s="35" t="s">
        <v>105</v>
      </c>
      <c r="R36" s="36">
        <v>928</v>
      </c>
      <c r="S36" s="36">
        <v>242</v>
      </c>
      <c r="T36" s="37">
        <v>799</v>
      </c>
      <c r="U36" s="37">
        <v>6</v>
      </c>
      <c r="V36" s="37">
        <v>44</v>
      </c>
      <c r="W36" s="37">
        <v>210</v>
      </c>
      <c r="X36" s="37">
        <v>0</v>
      </c>
      <c r="Y36" s="37">
        <v>12</v>
      </c>
      <c r="Z36" s="37">
        <v>783</v>
      </c>
      <c r="AA36" s="37">
        <v>46</v>
      </c>
      <c r="AB36" s="37">
        <v>203</v>
      </c>
      <c r="AC36" s="37">
        <v>12</v>
      </c>
      <c r="AD36" s="37">
        <v>7</v>
      </c>
      <c r="AE36" s="37">
        <v>0</v>
      </c>
      <c r="AF36" s="37">
        <v>0</v>
      </c>
      <c r="AG36" s="37">
        <v>7</v>
      </c>
      <c r="AH36" s="37">
        <v>0</v>
      </c>
      <c r="AI36" s="26"/>
      <c r="AJ36" s="26"/>
    </row>
    <row r="37" spans="1:41" ht="20.100000000000001" customHeight="1" x14ac:dyDescent="0.15">
      <c r="A37" s="99" t="s">
        <v>82</v>
      </c>
      <c r="B37" s="100"/>
      <c r="C37" s="89" t="s">
        <v>26</v>
      </c>
      <c r="D37" s="77">
        <f>R51+S51</f>
        <v>1449</v>
      </c>
      <c r="E37" s="76"/>
      <c r="F37" s="77">
        <f>T51+U51+V51+W51+X51+Y51</f>
        <v>1328</v>
      </c>
      <c r="G37" s="83"/>
      <c r="H37" s="79"/>
      <c r="I37" s="84">
        <f>(F37/D37)*100</f>
        <v>91.64941338854382</v>
      </c>
      <c r="J37" s="81"/>
      <c r="K37" s="82"/>
      <c r="L37" s="77">
        <f>Z51+AA51+AB51+AC51</f>
        <v>1269</v>
      </c>
      <c r="M37" s="85"/>
      <c r="N37" s="79"/>
      <c r="O37" s="84">
        <f>(L37/D37)*100</f>
        <v>87.577639751552795</v>
      </c>
      <c r="P37" s="85"/>
      <c r="Q37" s="35" t="s">
        <v>106</v>
      </c>
      <c r="R37" s="36">
        <v>1227</v>
      </c>
      <c r="S37" s="36">
        <v>1091</v>
      </c>
      <c r="T37" s="37">
        <v>1143</v>
      </c>
      <c r="U37" s="37">
        <v>1</v>
      </c>
      <c r="V37" s="37">
        <v>9</v>
      </c>
      <c r="W37" s="37">
        <v>988</v>
      </c>
      <c r="X37" s="37">
        <v>0</v>
      </c>
      <c r="Y37" s="37">
        <v>22</v>
      </c>
      <c r="Z37" s="37">
        <v>1104</v>
      </c>
      <c r="AA37" s="37">
        <v>10</v>
      </c>
      <c r="AB37" s="37">
        <v>934</v>
      </c>
      <c r="AC37" s="37">
        <v>22</v>
      </c>
      <c r="AD37" s="37">
        <v>2</v>
      </c>
      <c r="AE37" s="37">
        <v>3</v>
      </c>
      <c r="AF37" s="37">
        <v>2</v>
      </c>
      <c r="AG37" s="37">
        <v>2</v>
      </c>
      <c r="AH37" s="37">
        <v>2</v>
      </c>
      <c r="AI37" s="26"/>
      <c r="AJ37" s="26"/>
    </row>
    <row r="38" spans="1:41" ht="20.100000000000001" customHeight="1" x14ac:dyDescent="0.15">
      <c r="A38" s="141" t="s">
        <v>118</v>
      </c>
      <c r="B38" s="142"/>
      <c r="C38" s="143"/>
      <c r="D38" s="117">
        <f>SUM(D5:D37)</f>
        <v>1079288</v>
      </c>
      <c r="E38" s="117"/>
      <c r="F38" s="118">
        <f>SUM(F5:F37)-F33-F35</f>
        <v>896597</v>
      </c>
      <c r="G38" s="119"/>
      <c r="H38" s="120"/>
      <c r="I38" s="121">
        <f>(F38/D38)*100</f>
        <v>83.073007390057157</v>
      </c>
      <c r="J38" s="122"/>
      <c r="K38" s="123"/>
      <c r="L38" s="131">
        <f>SUM(L5:L37)-L33-L35</f>
        <v>847507</v>
      </c>
      <c r="M38" s="119"/>
      <c r="N38" s="120"/>
      <c r="O38" s="121">
        <f>(L38/D38)*100</f>
        <v>78.524638465358649</v>
      </c>
      <c r="P38" s="124"/>
      <c r="Q38" s="35">
        <v>10</v>
      </c>
      <c r="R38" s="36">
        <v>386</v>
      </c>
      <c r="S38" s="36">
        <v>109</v>
      </c>
      <c r="T38" s="37">
        <v>309</v>
      </c>
      <c r="U38" s="37">
        <v>4</v>
      </c>
      <c r="V38" s="37">
        <v>26</v>
      </c>
      <c r="W38" s="37">
        <v>58</v>
      </c>
      <c r="X38" s="37">
        <v>0</v>
      </c>
      <c r="Y38" s="37">
        <v>23</v>
      </c>
      <c r="Z38" s="37">
        <v>290</v>
      </c>
      <c r="AA38" s="37">
        <v>27</v>
      </c>
      <c r="AB38" s="37">
        <v>49</v>
      </c>
      <c r="AC38" s="37">
        <v>22</v>
      </c>
      <c r="AD38" s="37">
        <v>10</v>
      </c>
      <c r="AE38" s="37">
        <v>7</v>
      </c>
      <c r="AF38" s="37">
        <v>19</v>
      </c>
      <c r="AG38" s="37">
        <v>10</v>
      </c>
      <c r="AH38" s="37">
        <v>7</v>
      </c>
      <c r="AI38" s="26"/>
      <c r="AJ38" s="26"/>
    </row>
    <row r="39" spans="1:41" ht="12.95" customHeight="1" x14ac:dyDescent="0.15">
      <c r="A39" s="139" t="s">
        <v>121</v>
      </c>
      <c r="B39" s="139"/>
      <c r="C39" s="139"/>
      <c r="D39" s="139"/>
      <c r="E39" s="139"/>
      <c r="F39" s="139"/>
      <c r="G39" s="139"/>
      <c r="H39" s="139"/>
      <c r="I39" s="139"/>
      <c r="J39" s="139"/>
      <c r="K39" s="139"/>
      <c r="L39" s="139"/>
      <c r="M39" s="139"/>
      <c r="N39" s="139"/>
      <c r="O39" s="139"/>
      <c r="P39" s="139"/>
      <c r="Q39" s="49">
        <v>11</v>
      </c>
      <c r="R39" s="36">
        <v>18337</v>
      </c>
      <c r="S39" s="36">
        <v>6027</v>
      </c>
      <c r="T39" s="37">
        <v>15729</v>
      </c>
      <c r="U39" s="37">
        <v>6</v>
      </c>
      <c r="V39" s="37">
        <v>202</v>
      </c>
      <c r="W39" s="37">
        <v>4460</v>
      </c>
      <c r="X39" s="37">
        <v>1</v>
      </c>
      <c r="Y39" s="37">
        <v>84</v>
      </c>
      <c r="Z39" s="37">
        <v>14744</v>
      </c>
      <c r="AA39" s="37">
        <v>191</v>
      </c>
      <c r="AB39" s="37">
        <v>3995</v>
      </c>
      <c r="AC39" s="37">
        <v>76</v>
      </c>
      <c r="AD39" s="37">
        <v>23</v>
      </c>
      <c r="AE39" s="37">
        <v>13</v>
      </c>
      <c r="AF39" s="37">
        <v>11</v>
      </c>
      <c r="AG39" s="37">
        <v>21</v>
      </c>
      <c r="AH39" s="37">
        <v>11</v>
      </c>
      <c r="AI39" s="50"/>
      <c r="AJ39" s="50"/>
      <c r="AK39" s="51"/>
      <c r="AL39" s="51"/>
      <c r="AM39" s="51"/>
      <c r="AN39" s="51"/>
      <c r="AO39" s="51"/>
    </row>
    <row r="40" spans="1:41" x14ac:dyDescent="0.15">
      <c r="A40" s="140"/>
      <c r="B40" s="140"/>
      <c r="C40" s="140"/>
      <c r="D40" s="140"/>
      <c r="E40" s="140"/>
      <c r="F40" s="140"/>
      <c r="G40" s="140"/>
      <c r="H40" s="140"/>
      <c r="I40" s="140"/>
      <c r="J40" s="140"/>
      <c r="K40" s="140"/>
      <c r="L40" s="140"/>
      <c r="M40" s="140"/>
      <c r="N40" s="140"/>
      <c r="O40" s="140"/>
      <c r="P40" s="140"/>
      <c r="Q40" s="14" t="s">
        <v>107</v>
      </c>
      <c r="R40" s="36">
        <v>36065</v>
      </c>
      <c r="S40" s="36">
        <v>2158</v>
      </c>
      <c r="T40" s="37">
        <v>31905</v>
      </c>
      <c r="U40" s="37">
        <v>86</v>
      </c>
      <c r="V40" s="37">
        <v>421</v>
      </c>
      <c r="W40" s="37">
        <v>991</v>
      </c>
      <c r="X40" s="37">
        <v>0</v>
      </c>
      <c r="Y40" s="37">
        <v>20</v>
      </c>
      <c r="Z40" s="37">
        <v>30207</v>
      </c>
      <c r="AA40" s="37">
        <v>445</v>
      </c>
      <c r="AB40" s="37">
        <v>872</v>
      </c>
      <c r="AC40" s="37">
        <v>19</v>
      </c>
      <c r="AD40" s="37">
        <v>58</v>
      </c>
      <c r="AE40" s="37">
        <v>8</v>
      </c>
      <c r="AF40" s="37">
        <v>7</v>
      </c>
      <c r="AG40" s="37">
        <v>49</v>
      </c>
      <c r="AH40" s="37">
        <v>6</v>
      </c>
      <c r="AI40" s="52"/>
      <c r="AJ40" s="52"/>
    </row>
    <row r="41" spans="1:41" ht="40.5" customHeight="1" x14ac:dyDescent="0.15">
      <c r="A41" s="140"/>
      <c r="B41" s="140"/>
      <c r="C41" s="140"/>
      <c r="D41" s="140"/>
      <c r="E41" s="140"/>
      <c r="F41" s="140"/>
      <c r="G41" s="140"/>
      <c r="H41" s="140"/>
      <c r="I41" s="140"/>
      <c r="J41" s="140"/>
      <c r="K41" s="140"/>
      <c r="L41" s="140"/>
      <c r="M41" s="140"/>
      <c r="N41" s="140"/>
      <c r="O41" s="140"/>
      <c r="P41" s="140"/>
      <c r="Q41" s="14" t="s">
        <v>108</v>
      </c>
      <c r="R41" s="36">
        <v>165</v>
      </c>
      <c r="S41" s="36">
        <v>16</v>
      </c>
      <c r="T41" s="37">
        <v>143</v>
      </c>
      <c r="U41" s="37">
        <v>1</v>
      </c>
      <c r="V41" s="37">
        <v>4</v>
      </c>
      <c r="W41" s="37">
        <v>8</v>
      </c>
      <c r="X41" s="37">
        <v>0</v>
      </c>
      <c r="Y41" s="37">
        <v>0</v>
      </c>
      <c r="Z41" s="37">
        <v>142</v>
      </c>
      <c r="AA41" s="37">
        <v>3</v>
      </c>
      <c r="AB41" s="37">
        <v>4</v>
      </c>
      <c r="AC41" s="37">
        <v>0</v>
      </c>
      <c r="AD41" s="37">
        <v>0</v>
      </c>
      <c r="AE41" s="37">
        <v>1</v>
      </c>
      <c r="AF41" s="37">
        <v>1</v>
      </c>
      <c r="AG41" s="37">
        <v>0</v>
      </c>
      <c r="AH41" s="37">
        <v>0</v>
      </c>
      <c r="AI41" s="52"/>
      <c r="AJ41" s="52"/>
    </row>
    <row r="42" spans="1:41" x14ac:dyDescent="0.15">
      <c r="A42" s="140"/>
      <c r="B42" s="140"/>
      <c r="C42" s="140"/>
      <c r="D42" s="140"/>
      <c r="E42" s="140"/>
      <c r="F42" s="140"/>
      <c r="G42" s="140"/>
      <c r="H42" s="140"/>
      <c r="I42" s="140"/>
      <c r="J42" s="140"/>
      <c r="K42" s="140"/>
      <c r="L42" s="140"/>
      <c r="M42" s="140"/>
      <c r="N42" s="140"/>
      <c r="O42" s="140"/>
      <c r="P42" s="140"/>
      <c r="Q42" s="14" t="s">
        <v>109</v>
      </c>
      <c r="R42" s="36">
        <v>943</v>
      </c>
      <c r="S42" s="36">
        <v>350</v>
      </c>
      <c r="T42" s="37">
        <v>673</v>
      </c>
      <c r="U42" s="37">
        <v>4</v>
      </c>
      <c r="V42" s="37">
        <v>51</v>
      </c>
      <c r="W42" s="37">
        <v>256</v>
      </c>
      <c r="X42" s="37">
        <v>0</v>
      </c>
      <c r="Y42" s="37">
        <v>25</v>
      </c>
      <c r="Z42" s="37">
        <v>636</v>
      </c>
      <c r="AA42" s="37">
        <v>53</v>
      </c>
      <c r="AB42" s="37">
        <v>227</v>
      </c>
      <c r="AC42" s="37">
        <v>22</v>
      </c>
      <c r="AD42" s="37">
        <v>11</v>
      </c>
      <c r="AE42" s="37">
        <v>2</v>
      </c>
      <c r="AF42" s="37">
        <v>2</v>
      </c>
      <c r="AG42" s="37">
        <v>10</v>
      </c>
      <c r="AH42" s="37">
        <v>2</v>
      </c>
      <c r="AI42" s="52"/>
      <c r="AJ42" s="52"/>
    </row>
    <row r="43" spans="1:41" x14ac:dyDescent="0.15">
      <c r="A43" s="140"/>
      <c r="B43" s="140"/>
      <c r="C43" s="140"/>
      <c r="D43" s="140"/>
      <c r="E43" s="140"/>
      <c r="F43" s="140"/>
      <c r="G43" s="140"/>
      <c r="H43" s="140"/>
      <c r="I43" s="140"/>
      <c r="J43" s="140"/>
      <c r="K43" s="140"/>
      <c r="L43" s="140"/>
      <c r="M43" s="140"/>
      <c r="N43" s="140"/>
      <c r="O43" s="140"/>
      <c r="P43" s="140"/>
      <c r="Q43" s="14" t="s">
        <v>110</v>
      </c>
      <c r="R43" s="36">
        <v>70</v>
      </c>
      <c r="S43" s="36">
        <v>5</v>
      </c>
      <c r="T43" s="37">
        <v>38</v>
      </c>
      <c r="U43" s="37">
        <v>0</v>
      </c>
      <c r="V43" s="37">
        <v>0</v>
      </c>
      <c r="W43" s="37">
        <v>2</v>
      </c>
      <c r="X43" s="37">
        <v>0</v>
      </c>
      <c r="Y43" s="37">
        <v>1</v>
      </c>
      <c r="Z43" s="37">
        <v>35</v>
      </c>
      <c r="AA43" s="37">
        <v>0</v>
      </c>
      <c r="AB43" s="37">
        <v>1</v>
      </c>
      <c r="AC43" s="37">
        <v>1</v>
      </c>
      <c r="AD43" s="37">
        <v>0</v>
      </c>
      <c r="AE43" s="37">
        <v>0</v>
      </c>
      <c r="AF43" s="37">
        <v>0</v>
      </c>
      <c r="AG43" s="37">
        <v>0</v>
      </c>
      <c r="AH43" s="37">
        <v>0</v>
      </c>
      <c r="AI43" s="52"/>
      <c r="AJ43" s="52"/>
    </row>
    <row r="44" spans="1:41" x14ac:dyDescent="0.15">
      <c r="A44" s="140"/>
      <c r="B44" s="140"/>
      <c r="C44" s="140"/>
      <c r="D44" s="140"/>
      <c r="E44" s="140"/>
      <c r="F44" s="140"/>
      <c r="G44" s="140"/>
      <c r="H44" s="140"/>
      <c r="I44" s="140"/>
      <c r="J44" s="140"/>
      <c r="K44" s="140"/>
      <c r="L44" s="140"/>
      <c r="M44" s="140"/>
      <c r="N44" s="140"/>
      <c r="O44" s="140"/>
      <c r="P44" s="140"/>
      <c r="Q44" s="53">
        <v>14</v>
      </c>
      <c r="R44" s="36">
        <v>9840</v>
      </c>
      <c r="S44" s="36">
        <v>1132</v>
      </c>
      <c r="T44" s="37">
        <v>7215</v>
      </c>
      <c r="U44" s="37">
        <v>75</v>
      </c>
      <c r="V44" s="37">
        <v>607</v>
      </c>
      <c r="W44" s="37">
        <v>535</v>
      </c>
      <c r="X44" s="37">
        <v>1</v>
      </c>
      <c r="Y44" s="37">
        <v>19</v>
      </c>
      <c r="Z44" s="37">
        <v>6835</v>
      </c>
      <c r="AA44" s="37">
        <v>615</v>
      </c>
      <c r="AB44" s="37">
        <v>485</v>
      </c>
      <c r="AC44" s="37">
        <v>19</v>
      </c>
      <c r="AD44" s="37">
        <v>169</v>
      </c>
      <c r="AE44" s="37">
        <v>14</v>
      </c>
      <c r="AF44" s="37">
        <v>20</v>
      </c>
      <c r="AG44" s="37">
        <v>155</v>
      </c>
      <c r="AH44" s="37">
        <v>13</v>
      </c>
      <c r="AI44" s="52"/>
      <c r="AJ44" s="52"/>
    </row>
    <row r="45" spans="1:41" x14ac:dyDescent="0.15">
      <c r="A45" s="140"/>
      <c r="B45" s="140"/>
      <c r="C45" s="140"/>
      <c r="D45" s="140"/>
      <c r="E45" s="140"/>
      <c r="F45" s="140"/>
      <c r="G45" s="140"/>
      <c r="H45" s="140"/>
      <c r="I45" s="140"/>
      <c r="J45" s="140"/>
      <c r="K45" s="140"/>
      <c r="L45" s="140"/>
      <c r="M45" s="140"/>
      <c r="N45" s="140"/>
      <c r="O45" s="140"/>
      <c r="P45" s="140"/>
      <c r="Q45" s="53">
        <v>15</v>
      </c>
      <c r="R45" s="36">
        <v>82309</v>
      </c>
      <c r="S45" s="36">
        <v>17457</v>
      </c>
      <c r="T45" s="37">
        <v>65166</v>
      </c>
      <c r="U45" s="37">
        <v>747</v>
      </c>
      <c r="V45" s="37">
        <v>4774</v>
      </c>
      <c r="W45" s="37">
        <v>12357</v>
      </c>
      <c r="X45" s="37">
        <v>42</v>
      </c>
      <c r="Y45" s="37">
        <v>432</v>
      </c>
      <c r="Z45" s="37">
        <v>62293</v>
      </c>
      <c r="AA45" s="37">
        <v>4731</v>
      </c>
      <c r="AB45" s="37">
        <v>11503</v>
      </c>
      <c r="AC45" s="37">
        <v>400</v>
      </c>
      <c r="AD45" s="37">
        <v>4398</v>
      </c>
      <c r="AE45" s="37">
        <v>394</v>
      </c>
      <c r="AF45" s="37">
        <v>876</v>
      </c>
      <c r="AG45" s="37">
        <v>4223</v>
      </c>
      <c r="AH45" s="37">
        <v>357</v>
      </c>
      <c r="AI45" s="52"/>
      <c r="AJ45" s="52"/>
    </row>
    <row r="46" spans="1:41" x14ac:dyDescent="0.15">
      <c r="A46" s="140"/>
      <c r="B46" s="140"/>
      <c r="C46" s="140"/>
      <c r="D46" s="140"/>
      <c r="E46" s="140"/>
      <c r="F46" s="140"/>
      <c r="G46" s="140"/>
      <c r="H46" s="140"/>
      <c r="I46" s="140"/>
      <c r="J46" s="140"/>
      <c r="K46" s="140"/>
      <c r="L46" s="140"/>
      <c r="M46" s="140"/>
      <c r="N46" s="140"/>
      <c r="O46" s="140"/>
      <c r="P46" s="140"/>
      <c r="Q46" s="53" t="s">
        <v>111</v>
      </c>
      <c r="R46" s="36">
        <v>193632</v>
      </c>
      <c r="S46" s="36">
        <v>23071</v>
      </c>
      <c r="T46" s="37">
        <v>106993</v>
      </c>
      <c r="U46" s="37">
        <v>5796</v>
      </c>
      <c r="V46" s="37">
        <v>31714</v>
      </c>
      <c r="W46" s="37">
        <v>11878</v>
      </c>
      <c r="X46" s="37">
        <v>592</v>
      </c>
      <c r="Y46" s="37">
        <v>2071</v>
      </c>
      <c r="Z46" s="37">
        <v>101797</v>
      </c>
      <c r="AA46" s="37">
        <v>31684</v>
      </c>
      <c r="AB46" s="37">
        <v>10803</v>
      </c>
      <c r="AC46" s="37">
        <v>2148</v>
      </c>
      <c r="AD46" s="55"/>
      <c r="AE46" s="56"/>
      <c r="AF46" s="57"/>
      <c r="AG46" s="57"/>
      <c r="AH46" s="58"/>
      <c r="AI46" s="52"/>
      <c r="AJ46" s="52"/>
    </row>
    <row r="47" spans="1:41" x14ac:dyDescent="0.15">
      <c r="Q47" s="53"/>
      <c r="R47" s="59"/>
      <c r="S47" s="59"/>
      <c r="T47" s="60"/>
      <c r="U47" s="61"/>
      <c r="V47" s="61"/>
      <c r="W47" s="61"/>
      <c r="X47" s="61"/>
      <c r="Y47" s="61"/>
      <c r="Z47" s="61"/>
      <c r="AA47" s="61"/>
      <c r="AB47" s="61"/>
      <c r="AC47" s="61"/>
      <c r="AD47" s="37">
        <v>27167</v>
      </c>
      <c r="AE47" s="62">
        <v>2199</v>
      </c>
      <c r="AF47" s="62">
        <v>4558</v>
      </c>
      <c r="AG47" s="62">
        <v>24730</v>
      </c>
      <c r="AH47" s="62">
        <v>1956</v>
      </c>
      <c r="AI47" s="52"/>
      <c r="AJ47" s="52"/>
    </row>
    <row r="48" spans="1:41" x14ac:dyDescent="0.15">
      <c r="Q48" s="25" t="s">
        <v>112</v>
      </c>
      <c r="R48" s="36">
        <v>38099</v>
      </c>
      <c r="S48" s="36">
        <v>3187</v>
      </c>
      <c r="T48" s="37">
        <v>22902</v>
      </c>
      <c r="U48" s="37">
        <v>1034</v>
      </c>
      <c r="V48" s="37">
        <v>5053</v>
      </c>
      <c r="W48" s="37">
        <v>1406</v>
      </c>
      <c r="X48" s="37">
        <v>105</v>
      </c>
      <c r="Y48" s="37">
        <v>310</v>
      </c>
      <c r="Z48" s="37">
        <v>21701</v>
      </c>
      <c r="AA48" s="37">
        <v>5026</v>
      </c>
      <c r="AB48" s="37">
        <v>1229</v>
      </c>
      <c r="AC48" s="37">
        <v>327</v>
      </c>
      <c r="AD48" s="63"/>
      <c r="AE48" s="11"/>
      <c r="AF48" s="64"/>
      <c r="AG48" s="64"/>
      <c r="AH48" s="64"/>
    </row>
    <row r="49" spans="1:34" x14ac:dyDescent="0.15">
      <c r="R49" s="59"/>
      <c r="S49" s="59"/>
      <c r="T49" s="60"/>
      <c r="U49" s="61"/>
      <c r="V49" s="61"/>
      <c r="W49" s="61"/>
      <c r="X49" s="61"/>
      <c r="Y49" s="61"/>
      <c r="Z49" s="61"/>
      <c r="AA49" s="61"/>
      <c r="AB49" s="61"/>
      <c r="AC49" s="61"/>
      <c r="AD49" s="66">
        <v>4704</v>
      </c>
      <c r="AE49" s="62">
        <v>416</v>
      </c>
      <c r="AF49" s="62">
        <v>781</v>
      </c>
      <c r="AG49" s="62">
        <v>4288</v>
      </c>
      <c r="AH49" s="62">
        <v>367</v>
      </c>
    </row>
    <row r="50" spans="1:34" x14ac:dyDescent="0.15">
      <c r="A50" s="73"/>
      <c r="B50" s="72"/>
      <c r="C50" s="23"/>
      <c r="D50" s="23"/>
      <c r="E50" s="23"/>
      <c r="F50" s="23"/>
      <c r="G50" s="23"/>
      <c r="H50" s="23"/>
      <c r="I50" s="23"/>
      <c r="J50" s="23"/>
      <c r="K50" s="23"/>
      <c r="L50" s="23"/>
      <c r="M50" s="23"/>
      <c r="N50" s="23"/>
      <c r="O50" s="23"/>
      <c r="Q50" s="25" t="s">
        <v>113</v>
      </c>
      <c r="R50" s="36">
        <v>60</v>
      </c>
      <c r="S50" s="67">
        <v>0</v>
      </c>
      <c r="T50" s="37">
        <v>16</v>
      </c>
      <c r="U50" s="37">
        <v>3</v>
      </c>
      <c r="V50" s="37">
        <v>17</v>
      </c>
      <c r="W50" s="68">
        <v>0</v>
      </c>
      <c r="X50" s="66">
        <v>0</v>
      </c>
      <c r="Y50" s="66">
        <v>0</v>
      </c>
      <c r="Z50" s="37">
        <v>16</v>
      </c>
      <c r="AA50" s="37">
        <v>18</v>
      </c>
      <c r="AB50" s="68">
        <v>0</v>
      </c>
      <c r="AC50" s="66">
        <v>0</v>
      </c>
      <c r="AD50" s="37">
        <v>22</v>
      </c>
      <c r="AE50" s="68">
        <v>0</v>
      </c>
      <c r="AF50" s="66">
        <v>0</v>
      </c>
      <c r="AG50" s="37">
        <v>19</v>
      </c>
      <c r="AH50" s="66">
        <v>0</v>
      </c>
    </row>
    <row r="51" spans="1:34" x14ac:dyDescent="0.15">
      <c r="A51" s="22"/>
      <c r="B51" s="138"/>
      <c r="C51" s="138"/>
      <c r="D51" s="138"/>
      <c r="E51" s="138"/>
      <c r="F51" s="138"/>
      <c r="G51" s="138"/>
      <c r="H51" s="138"/>
      <c r="I51" s="138"/>
      <c r="J51" s="138"/>
      <c r="K51" s="138"/>
      <c r="L51" s="138"/>
      <c r="M51" s="138"/>
      <c r="N51" s="138"/>
      <c r="O51" s="138"/>
      <c r="Q51" s="25">
        <v>17</v>
      </c>
      <c r="R51" s="36">
        <v>1052</v>
      </c>
      <c r="S51" s="36">
        <v>397</v>
      </c>
      <c r="T51" s="37">
        <v>963</v>
      </c>
      <c r="U51" s="37">
        <v>0</v>
      </c>
      <c r="V51" s="37">
        <v>17</v>
      </c>
      <c r="W51" s="37">
        <v>341</v>
      </c>
      <c r="X51" s="66">
        <v>0</v>
      </c>
      <c r="Y51" s="37">
        <v>7</v>
      </c>
      <c r="Z51" s="37">
        <v>924</v>
      </c>
      <c r="AA51" s="37">
        <v>16</v>
      </c>
      <c r="AB51" s="37">
        <v>324</v>
      </c>
      <c r="AC51" s="66">
        <v>5</v>
      </c>
      <c r="AD51" s="37">
        <v>4</v>
      </c>
      <c r="AE51" s="12">
        <v>1</v>
      </c>
      <c r="AF51" s="12">
        <v>2</v>
      </c>
      <c r="AG51" s="37">
        <v>4</v>
      </c>
      <c r="AH51" s="37">
        <v>1</v>
      </c>
    </row>
    <row r="52" spans="1:34" x14ac:dyDescent="0.15">
      <c r="R52" s="50"/>
      <c r="S52" s="50" t="s">
        <v>47</v>
      </c>
      <c r="T52" s="50" t="s">
        <v>47</v>
      </c>
      <c r="U52" s="50" t="s">
        <v>47</v>
      </c>
      <c r="V52" s="52" t="s">
        <v>47</v>
      </c>
      <c r="W52" s="52" t="s">
        <v>47</v>
      </c>
      <c r="X52" s="52"/>
      <c r="Y52" s="52" t="s">
        <v>47</v>
      </c>
      <c r="Z52" s="52" t="s">
        <v>47</v>
      </c>
      <c r="AA52" s="52" t="s">
        <v>47</v>
      </c>
      <c r="AB52" s="52" t="s">
        <v>47</v>
      </c>
      <c r="AC52" s="52" t="s">
        <v>47</v>
      </c>
      <c r="AD52" s="52" t="s">
        <v>47</v>
      </c>
      <c r="AE52" s="5" t="s">
        <v>47</v>
      </c>
      <c r="AF52" s="52" t="s">
        <v>47</v>
      </c>
      <c r="AG52" s="52" t="s">
        <v>47</v>
      </c>
      <c r="AH52" s="52" t="s">
        <v>47</v>
      </c>
    </row>
    <row r="53" spans="1:34" x14ac:dyDescent="0.15">
      <c r="R53" s="2"/>
      <c r="S53" s="6"/>
      <c r="T53" s="6"/>
      <c r="U53" s="6"/>
      <c r="V53" s="6"/>
      <c r="W53" s="69"/>
      <c r="X53" s="6"/>
      <c r="Y53" s="6"/>
      <c r="Z53" s="70"/>
      <c r="AA53" s="70"/>
      <c r="AB53" s="69"/>
      <c r="AC53" s="69"/>
      <c r="AD53" s="69"/>
      <c r="AE53" s="7"/>
      <c r="AF53" s="69"/>
      <c r="AG53" s="70"/>
      <c r="AH53" s="70"/>
    </row>
    <row r="54" spans="1:34" x14ac:dyDescent="0.15">
      <c r="R54" s="71"/>
      <c r="S54" s="1"/>
      <c r="T54" s="52"/>
      <c r="U54" s="52"/>
      <c r="V54" s="52"/>
      <c r="W54" s="52"/>
      <c r="X54" s="52"/>
      <c r="Y54" s="52"/>
      <c r="Z54" s="52"/>
      <c r="AA54" s="52"/>
      <c r="AB54" s="52"/>
      <c r="AC54" s="52"/>
      <c r="AD54" s="52"/>
      <c r="AE54" s="52"/>
      <c r="AF54" s="52"/>
      <c r="AG54" s="52"/>
      <c r="AH54" s="52"/>
    </row>
    <row r="55" spans="1:34" x14ac:dyDescent="0.15">
      <c r="R55" s="71"/>
      <c r="S55" s="52"/>
      <c r="T55" s="52"/>
      <c r="U55" s="52"/>
      <c r="V55" s="52"/>
      <c r="W55" s="52"/>
      <c r="X55" s="52"/>
      <c r="Y55" s="52"/>
      <c r="Z55" s="52"/>
      <c r="AA55" s="52"/>
      <c r="AB55" s="52"/>
      <c r="AC55" s="52"/>
      <c r="AD55" s="52"/>
      <c r="AE55" s="52"/>
      <c r="AF55" s="52"/>
      <c r="AG55" s="52"/>
      <c r="AH55" s="52"/>
    </row>
    <row r="56" spans="1:34" x14ac:dyDescent="0.15">
      <c r="R56" s="71"/>
      <c r="S56" s="52"/>
      <c r="T56" s="52"/>
      <c r="U56" s="52"/>
      <c r="V56" s="52"/>
      <c r="W56" s="52"/>
      <c r="X56" s="52"/>
      <c r="Y56" s="52"/>
      <c r="Z56" s="52"/>
      <c r="AA56" s="52"/>
      <c r="AB56" s="52"/>
      <c r="AC56" s="52"/>
      <c r="AD56" s="52"/>
      <c r="AE56" s="52"/>
      <c r="AF56" s="52"/>
      <c r="AG56" s="52"/>
      <c r="AH56" s="52"/>
    </row>
    <row r="57" spans="1:34" x14ac:dyDescent="0.15">
      <c r="R57" s="71"/>
      <c r="S57" s="52"/>
      <c r="T57" s="52"/>
      <c r="U57" s="52"/>
      <c r="V57" s="52"/>
      <c r="W57" s="52"/>
      <c r="X57" s="52"/>
      <c r="Y57" s="52"/>
      <c r="Z57" s="52"/>
      <c r="AA57" s="52"/>
      <c r="AB57" s="52"/>
      <c r="AC57" s="52"/>
      <c r="AD57" s="52"/>
      <c r="AE57" s="52"/>
      <c r="AF57" s="52"/>
      <c r="AG57" s="52"/>
      <c r="AH57" s="52"/>
    </row>
    <row r="58" spans="1:34" x14ac:dyDescent="0.15">
      <c r="R58" s="52"/>
      <c r="S58" s="52"/>
      <c r="T58" s="52"/>
      <c r="U58" s="52"/>
      <c r="V58" s="52"/>
      <c r="W58" s="52"/>
      <c r="X58" s="52"/>
      <c r="Y58" s="52"/>
      <c r="Z58" s="52"/>
      <c r="AA58" s="52"/>
      <c r="AB58" s="52"/>
      <c r="AC58" s="52"/>
      <c r="AD58" s="52"/>
      <c r="AE58" s="52"/>
      <c r="AF58" s="52"/>
      <c r="AG58" s="52"/>
      <c r="AH58" s="52"/>
    </row>
    <row r="59" spans="1:34" x14ac:dyDescent="0.15">
      <c r="R59" s="52"/>
      <c r="S59" s="52"/>
      <c r="T59" s="52"/>
      <c r="U59" s="52"/>
      <c r="V59" s="52"/>
      <c r="W59" s="52"/>
      <c r="X59" s="52"/>
      <c r="Y59" s="52"/>
      <c r="Z59" s="52"/>
      <c r="AA59" s="52"/>
      <c r="AB59" s="52"/>
      <c r="AC59" s="52"/>
      <c r="AD59" s="52"/>
      <c r="AE59" s="52"/>
      <c r="AF59" s="52"/>
      <c r="AG59" s="52"/>
      <c r="AH59" s="52"/>
    </row>
    <row r="60" spans="1:34" x14ac:dyDescent="0.15">
      <c r="R60" s="52"/>
      <c r="S60" s="52"/>
      <c r="T60" s="52"/>
      <c r="U60" s="52"/>
      <c r="V60" s="52"/>
      <c r="W60" s="52"/>
      <c r="X60" s="52"/>
      <c r="Y60" s="52"/>
      <c r="Z60" s="52"/>
      <c r="AA60" s="52"/>
      <c r="AB60" s="52"/>
      <c r="AC60" s="52"/>
      <c r="AD60" s="52"/>
      <c r="AE60" s="52"/>
      <c r="AF60" s="52"/>
      <c r="AG60" s="52"/>
      <c r="AH60" s="52"/>
    </row>
    <row r="61" spans="1:34" x14ac:dyDescent="0.15">
      <c r="R61" s="52"/>
      <c r="S61" s="52"/>
      <c r="T61" s="52"/>
      <c r="U61" s="52"/>
      <c r="V61" s="52"/>
      <c r="W61" s="52"/>
      <c r="X61" s="52"/>
      <c r="Y61" s="52"/>
      <c r="Z61" s="52"/>
      <c r="AA61" s="52"/>
      <c r="AB61" s="52"/>
      <c r="AC61" s="52"/>
      <c r="AD61" s="52"/>
      <c r="AE61" s="52"/>
      <c r="AF61" s="52"/>
      <c r="AG61" s="52"/>
      <c r="AH61" s="52"/>
    </row>
  </sheetData>
  <mergeCells count="23">
    <mergeCell ref="A16:A19"/>
    <mergeCell ref="A1:B1"/>
    <mergeCell ref="C1:M1"/>
    <mergeCell ref="D3:D4"/>
    <mergeCell ref="H4:J4"/>
    <mergeCell ref="K3:M4"/>
    <mergeCell ref="E3:G4"/>
    <mergeCell ref="N4:P4"/>
    <mergeCell ref="A5:A6"/>
    <mergeCell ref="A7:A10"/>
    <mergeCell ref="B51:O51"/>
    <mergeCell ref="A39:P46"/>
    <mergeCell ref="A38:C38"/>
    <mergeCell ref="A22:A23"/>
    <mergeCell ref="A26:A27"/>
    <mergeCell ref="A28:A29"/>
    <mergeCell ref="A32:A35"/>
    <mergeCell ref="B32:B33"/>
    <mergeCell ref="C32:C33"/>
    <mergeCell ref="B34:B35"/>
    <mergeCell ref="C34:C35"/>
    <mergeCell ref="A11:A12"/>
    <mergeCell ref="A14:A15"/>
  </mergeCells>
  <phoneticPr fontId="7"/>
  <printOptions horizontalCentered="1"/>
  <pageMargins left="0.23622047244094491" right="0.23622047244094491" top="0.74803149606299213" bottom="0.74803149606299213" header="0.31496062992125984" footer="0.31496062992125984"/>
  <pageSetup paperSize="9" scale="76" orientation="portrait" r:id="rId1"/>
  <rowBreaks count="1" manualBreakCount="1">
    <brk id="52" max="34"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資料1-1-55</vt:lpstr>
      <vt:lpstr>'資料1-1-55'!Print_Area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yuji</cp:lastModifiedBy>
  <cp:lastPrinted>2022-12-06T04:23:17Z</cp:lastPrinted>
  <dcterms:created xsi:type="dcterms:W3CDTF">2000-07-18T07:11:40Z</dcterms:created>
  <dcterms:modified xsi:type="dcterms:W3CDTF">2023-01-25T06:46:51Z</dcterms:modified>
</cp:coreProperties>
</file>