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10770" windowHeight="7455"/>
  </bookViews>
  <sheets>
    <sheet name="資料2-5-10" sheetId="1" r:id="rId1"/>
  </sheets>
  <definedNames>
    <definedName name="_xlnm.Print_Area" localSheetId="0">'資料2-5-10'!$A$2:$K$52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F52" i="1"/>
  <c r="D52" i="1"/>
  <c r="C52" i="1"/>
  <c r="B52" i="1"/>
  <c r="K51" i="1"/>
  <c r="J51" i="1"/>
  <c r="G51" i="1"/>
  <c r="F51" i="1"/>
  <c r="K50" i="1"/>
  <c r="J50" i="1"/>
  <c r="G50" i="1"/>
  <c r="F50" i="1"/>
  <c r="K49" i="1"/>
  <c r="J49" i="1"/>
  <c r="G49" i="1"/>
  <c r="F49" i="1"/>
  <c r="K48" i="1"/>
  <c r="J48" i="1"/>
  <c r="F48" i="1"/>
  <c r="E48" i="1"/>
  <c r="G48" i="1" s="1"/>
  <c r="K47" i="1"/>
  <c r="J47" i="1"/>
  <c r="G47" i="1"/>
  <c r="F47" i="1"/>
  <c r="E47" i="1"/>
  <c r="J46" i="1"/>
  <c r="F46" i="1"/>
  <c r="E46" i="1"/>
  <c r="K46" i="1" s="1"/>
  <c r="K45" i="1"/>
  <c r="J45" i="1"/>
  <c r="F45" i="1"/>
  <c r="E45" i="1"/>
  <c r="G45" i="1" s="1"/>
  <c r="J44" i="1"/>
  <c r="F44" i="1"/>
  <c r="E44" i="1"/>
  <c r="K44" i="1" s="1"/>
  <c r="J43" i="1"/>
  <c r="F43" i="1"/>
  <c r="E43" i="1"/>
  <c r="K43" i="1" s="1"/>
  <c r="K42" i="1"/>
  <c r="J42" i="1"/>
  <c r="G42" i="1"/>
  <c r="F42" i="1"/>
  <c r="E42" i="1"/>
  <c r="K41" i="1"/>
  <c r="J41" i="1"/>
  <c r="G41" i="1"/>
  <c r="F41" i="1"/>
  <c r="K40" i="1"/>
  <c r="J40" i="1"/>
  <c r="G40" i="1"/>
  <c r="F40" i="1"/>
  <c r="J39" i="1"/>
  <c r="F39" i="1"/>
  <c r="E39" i="1"/>
  <c r="K39" i="1" s="1"/>
  <c r="K38" i="1"/>
  <c r="J38" i="1"/>
  <c r="F38" i="1"/>
  <c r="E38" i="1"/>
  <c r="G38" i="1" s="1"/>
  <c r="K37" i="1"/>
  <c r="J37" i="1"/>
  <c r="G37" i="1"/>
  <c r="F37" i="1"/>
  <c r="E37" i="1"/>
  <c r="J36" i="1"/>
  <c r="F36" i="1"/>
  <c r="E36" i="1"/>
  <c r="K36" i="1" s="1"/>
  <c r="K35" i="1"/>
  <c r="J35" i="1"/>
  <c r="F35" i="1"/>
  <c r="E35" i="1"/>
  <c r="G35" i="1" s="1"/>
  <c r="K34" i="1"/>
  <c r="J34" i="1"/>
  <c r="G34" i="1"/>
  <c r="F34" i="1"/>
  <c r="K33" i="1"/>
  <c r="J33" i="1"/>
  <c r="F33" i="1"/>
  <c r="E33" i="1"/>
  <c r="G33" i="1" s="1"/>
  <c r="K32" i="1"/>
  <c r="J32" i="1"/>
  <c r="G32" i="1"/>
  <c r="F32" i="1"/>
  <c r="E32" i="1"/>
  <c r="J31" i="1"/>
  <c r="F31" i="1"/>
  <c r="E31" i="1"/>
  <c r="K31" i="1" s="1"/>
  <c r="K30" i="1"/>
  <c r="J30" i="1"/>
  <c r="F30" i="1"/>
  <c r="E30" i="1"/>
  <c r="G30" i="1" s="1"/>
  <c r="J29" i="1"/>
  <c r="F29" i="1"/>
  <c r="E29" i="1"/>
  <c r="K29" i="1" s="1"/>
  <c r="J28" i="1"/>
  <c r="F28" i="1"/>
  <c r="E28" i="1"/>
  <c r="K28" i="1" s="1"/>
  <c r="K27" i="1"/>
  <c r="J27" i="1"/>
  <c r="G27" i="1"/>
  <c r="F27" i="1"/>
  <c r="E27" i="1"/>
  <c r="J26" i="1"/>
  <c r="F26" i="1"/>
  <c r="E26" i="1"/>
  <c r="K26" i="1" s="1"/>
  <c r="K25" i="1"/>
  <c r="J25" i="1"/>
  <c r="F25" i="1"/>
  <c r="E25" i="1"/>
  <c r="G25" i="1" s="1"/>
  <c r="K24" i="1"/>
  <c r="J24" i="1"/>
  <c r="G24" i="1"/>
  <c r="F24" i="1"/>
  <c r="E24" i="1"/>
  <c r="J23" i="1"/>
  <c r="F23" i="1"/>
  <c r="E23" i="1"/>
  <c r="K23" i="1" s="1"/>
  <c r="K22" i="1"/>
  <c r="J22" i="1"/>
  <c r="F22" i="1"/>
  <c r="E22" i="1"/>
  <c r="G22" i="1" s="1"/>
  <c r="J21" i="1"/>
  <c r="F21" i="1"/>
  <c r="E21" i="1"/>
  <c r="K21" i="1" s="1"/>
  <c r="J20" i="1"/>
  <c r="F20" i="1"/>
  <c r="E20" i="1"/>
  <c r="K20" i="1" s="1"/>
  <c r="K19" i="1"/>
  <c r="J19" i="1"/>
  <c r="G19" i="1"/>
  <c r="F19" i="1"/>
  <c r="E19" i="1"/>
  <c r="J18" i="1"/>
  <c r="F18" i="1"/>
  <c r="E18" i="1"/>
  <c r="K18" i="1" s="1"/>
  <c r="K17" i="1"/>
  <c r="J17" i="1"/>
  <c r="G17" i="1"/>
  <c r="F17" i="1"/>
  <c r="J16" i="1"/>
  <c r="F16" i="1"/>
  <c r="E16" i="1"/>
  <c r="K16" i="1" s="1"/>
  <c r="J15" i="1"/>
  <c r="F15" i="1"/>
  <c r="E15" i="1"/>
  <c r="K15" i="1" s="1"/>
  <c r="K14" i="1"/>
  <c r="J14" i="1"/>
  <c r="G14" i="1"/>
  <c r="F14" i="1"/>
  <c r="E14" i="1"/>
  <c r="J13" i="1"/>
  <c r="F13" i="1"/>
  <c r="E13" i="1"/>
  <c r="G13" i="1" s="1"/>
  <c r="K12" i="1"/>
  <c r="J12" i="1"/>
  <c r="F12" i="1"/>
  <c r="E12" i="1"/>
  <c r="G12" i="1" s="1"/>
  <c r="K11" i="1"/>
  <c r="J11" i="1"/>
  <c r="G11" i="1"/>
  <c r="F11" i="1"/>
  <c r="E11" i="1"/>
  <c r="J10" i="1"/>
  <c r="F10" i="1"/>
  <c r="E10" i="1"/>
  <c r="K10" i="1" s="1"/>
  <c r="K9" i="1"/>
  <c r="J9" i="1"/>
  <c r="F9" i="1"/>
  <c r="E9" i="1"/>
  <c r="G9" i="1" s="1"/>
  <c r="J8" i="1"/>
  <c r="F8" i="1"/>
  <c r="E8" i="1"/>
  <c r="E52" i="1" s="1"/>
  <c r="G52" i="1" s="1"/>
  <c r="J7" i="1"/>
  <c r="F7" i="1"/>
  <c r="E7" i="1"/>
  <c r="K7" i="1" s="1"/>
  <c r="K6" i="1"/>
  <c r="J6" i="1"/>
  <c r="G6" i="1"/>
  <c r="F6" i="1"/>
  <c r="E6" i="1"/>
  <c r="J5" i="1"/>
  <c r="F5" i="1"/>
  <c r="E5" i="1"/>
  <c r="K5" i="1" s="1"/>
  <c r="E53" i="1" l="1"/>
  <c r="K52" i="1"/>
  <c r="G16" i="1"/>
  <c r="G21" i="1"/>
  <c r="G29" i="1"/>
  <c r="G44" i="1"/>
  <c r="G8" i="1"/>
  <c r="G5" i="1"/>
  <c r="G18" i="1"/>
  <c r="G39" i="1"/>
  <c r="G26" i="1"/>
  <c r="G10" i="1"/>
  <c r="G23" i="1"/>
  <c r="G31" i="1"/>
  <c r="G36" i="1"/>
  <c r="G46" i="1"/>
  <c r="K8" i="1"/>
  <c r="K13" i="1"/>
  <c r="G15" i="1"/>
  <c r="G20" i="1"/>
  <c r="G28" i="1"/>
  <c r="G43" i="1"/>
  <c r="J52" i="1"/>
  <c r="G7" i="1"/>
</calcChain>
</file>

<file path=xl/sharedStrings.xml><?xml version="1.0" encoding="utf-8"?>
<sst xmlns="http://schemas.openxmlformats.org/spreadsheetml/2006/main" count="64" uniqueCount="63">
  <si>
    <t>資料2-5-10　都道府県別救急業務実施状況</t>
    <rPh sb="0" eb="2">
      <t>シリョウ</t>
    </rPh>
    <rPh sb="9" eb="13">
      <t>トドウフケン</t>
    </rPh>
    <rPh sb="13" eb="14">
      <t>ベツ</t>
    </rPh>
    <rPh sb="14" eb="16">
      <t>キュウキュウ</t>
    </rPh>
    <rPh sb="16" eb="18">
      <t>ギョウム</t>
    </rPh>
    <rPh sb="18" eb="20">
      <t>ジッシ</t>
    </rPh>
    <rPh sb="20" eb="22">
      <t>ジョウキョウ</t>
    </rPh>
    <phoneticPr fontId="5"/>
  </si>
  <si>
    <t xml:space="preserve">（令和４年４月１日現在） 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</si>
  <si>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都道府県名</t>
    <rPh sb="0" eb="4">
      <t>トドウフケン</t>
    </rPh>
    <rPh sb="4" eb="5">
      <t>メイ</t>
    </rPh>
    <phoneticPr fontId="5"/>
  </si>
  <si>
    <t>市町村数</t>
    <rPh sb="0" eb="3">
      <t>シチョウソン</t>
    </rPh>
    <rPh sb="3" eb="4">
      <t>スウ</t>
    </rPh>
    <phoneticPr fontId="5"/>
  </si>
  <si>
    <t>人口
R２国勢調査
確定値</t>
    <rPh sb="0" eb="2">
      <t>ジンコウ</t>
    </rPh>
    <rPh sb="5" eb="7">
      <t>コクセイ</t>
    </rPh>
    <rPh sb="7" eb="9">
      <t>チョウサ</t>
    </rPh>
    <rPh sb="10" eb="13">
      <t>カクテイチ</t>
    </rPh>
    <phoneticPr fontId="5"/>
  </si>
  <si>
    <t>救急業務実施市町村Ａ</t>
    <rPh sb="0" eb="2">
      <t>キュウキュウ</t>
    </rPh>
    <rPh sb="2" eb="4">
      <t>ギョウム</t>
    </rPh>
    <rPh sb="4" eb="6">
      <t>ジッシ</t>
    </rPh>
    <rPh sb="6" eb="9">
      <t>シチョウソン</t>
    </rPh>
    <phoneticPr fontId="5"/>
  </si>
  <si>
    <t>実施率</t>
    <rPh sb="0" eb="2">
      <t>ジッシ</t>
    </rPh>
    <rPh sb="2" eb="3">
      <t>リツ</t>
    </rPh>
    <phoneticPr fontId="5"/>
  </si>
  <si>
    <t>出動件数</t>
    <rPh sb="0" eb="2">
      <t>シュツドウ</t>
    </rPh>
    <rPh sb="2" eb="4">
      <t>ケンスウ</t>
    </rPh>
    <phoneticPr fontId="5"/>
  </si>
  <si>
    <t>対前年
増減率
Ｃ－Ｂ／Ｂ
×100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</si>
  <si>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Ａ内における人口１万人当たりの救急出場件数（件）</t>
    <rPh sb="1" eb="2">
      <t>ナイ</t>
    </rPh>
    <rPh sb="6" eb="8">
      <t>ジンコウ</t>
    </rPh>
    <rPh sb="9" eb="11">
      <t>マンニン</t>
    </rPh>
    <rPh sb="11" eb="12">
      <t>ア</t>
    </rPh>
    <rPh sb="15" eb="17">
      <t>キュウキュウ</t>
    </rPh>
    <rPh sb="17" eb="19">
      <t>シュツジョウ</t>
    </rPh>
    <rPh sb="19" eb="21">
      <t>ケンスウ</t>
    </rPh>
    <rPh sb="22" eb="23">
      <t>ケン</t>
    </rPh>
    <phoneticPr fontId="5"/>
  </si>
  <si>
    <t>人口</t>
    <rPh sb="0" eb="2">
      <t>ジンコウ</t>
    </rPh>
    <phoneticPr fontId="5"/>
  </si>
  <si>
    <t>市町村数
（％）</t>
    <rPh sb="0" eb="3">
      <t>シチョウソン</t>
    </rPh>
    <rPh sb="3" eb="4">
      <t>スウ</t>
    </rPh>
    <phoneticPr fontId="5"/>
  </si>
  <si>
    <t>人口
（％）</t>
    <rPh sb="0" eb="2">
      <t>ジンコウ</t>
    </rPh>
    <phoneticPr fontId="5"/>
  </si>
  <si>
    <t>令和２年中
B
（件）</t>
    <rPh sb="0" eb="2">
      <t>レイワ</t>
    </rPh>
    <rPh sb="3" eb="4">
      <t>ネン</t>
    </rPh>
    <rPh sb="4" eb="5">
      <t>チュウ</t>
    </rPh>
    <rPh sb="9" eb="10">
      <t>ケン</t>
    </rPh>
    <phoneticPr fontId="5"/>
  </si>
  <si>
    <t>令和３年中
Ｃ
（件）</t>
    <rPh sb="0" eb="2">
      <t>レイワ</t>
    </rPh>
    <rPh sb="3" eb="5">
      <t>ネンチュウ</t>
    </rPh>
    <rPh sb="9" eb="10">
      <t>ケン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</si>
  <si>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</si>
  <si>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</si>
  <si>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</si>
  <si>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</si>
  <si>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</si>
  <si>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</si>
  <si>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</si>
  <si>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</si>
  <si>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</si>
  <si>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</si>
  <si>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</si>
  <si>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</si>
  <si>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</si>
  <si>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</si>
  <si>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</si>
  <si>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</si>
  <si>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</si>
  <si>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</si>
  <si>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</si>
  <si>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</si>
  <si>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</si>
  <si>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</si>
  <si>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</si>
  <si>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</si>
  <si>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</si>
  <si>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</si>
  <si>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</si>
  <si>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</si>
  <si>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</si>
  <si>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</si>
  <si>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</si>
  <si>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</si>
  <si>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</si>
  <si>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</si>
  <si>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</si>
  <si>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</si>
  <si>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</si>
  <si>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</si>
  <si>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</si>
  <si>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</si>
  <si>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</si>
  <si>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</si>
  <si>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</si>
  <si>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</si>
  <si>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</si>
  <si>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</si>
  <si>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</si>
  <si>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計</t>
    <rPh sb="0" eb="1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</si>
</sst>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#0.0&quot;%&quot;"/>
    <numFmt numFmtId="178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2" applyBorder="1" applyAlignment="1">
      <alignment vertical="center"/>
    </xf>
    <xf numFmtId="176" fontId="2" fillId="0" borderId="0" xfId="2" applyNumberForma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0" xfId="2" applyBorder="1" applyAlignment="1">
      <alignment horizontal="center" vertical="center" wrapText="1"/>
    </xf>
    <xf numFmtId="176" fontId="2" fillId="0" borderId="0" xfId="2" applyNumberForma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2" fillId="0" borderId="8" xfId="2" applyFill="1" applyBorder="1" applyAlignment="1">
      <alignment horizontal="distributed" vertical="center"/>
    </xf>
    <xf numFmtId="176" fontId="2" fillId="0" borderId="9" xfId="2" applyNumberFormat="1" applyFill="1" applyBorder="1" applyAlignment="1">
      <alignment vertical="center"/>
    </xf>
    <xf numFmtId="177" fontId="2" fillId="0" borderId="9" xfId="2" applyNumberFormat="1" applyFill="1" applyBorder="1" applyAlignment="1">
      <alignment vertical="center"/>
    </xf>
    <xf numFmtId="178" fontId="2" fillId="0" borderId="9" xfId="2" applyNumberFormat="1" applyFill="1" applyBorder="1" applyAlignment="1">
      <alignment vertical="center"/>
    </xf>
    <xf numFmtId="38" fontId="2" fillId="0" borderId="10" xfId="1" applyFont="1" applyBorder="1" applyAlignment="1">
      <alignment vertical="center"/>
    </xf>
    <xf numFmtId="177" fontId="2" fillId="0" borderId="11" xfId="2" applyNumberFormat="1" applyFill="1" applyBorder="1" applyAlignment="1">
      <alignment vertical="center"/>
    </xf>
    <xf numFmtId="176" fontId="2" fillId="0" borderId="12" xfId="2" applyNumberFormat="1" applyFill="1" applyBorder="1" applyAlignment="1">
      <alignment vertical="center"/>
    </xf>
    <xf numFmtId="0" fontId="2" fillId="0" borderId="13" xfId="2" applyFill="1" applyBorder="1" applyAlignment="1">
      <alignment horizontal="distributed" vertical="center"/>
    </xf>
    <xf numFmtId="176" fontId="2" fillId="0" borderId="14" xfId="2" applyNumberFormat="1" applyFill="1" applyBorder="1" applyAlignment="1">
      <alignment vertical="center"/>
    </xf>
    <xf numFmtId="177" fontId="2" fillId="0" borderId="14" xfId="2" applyNumberFormat="1" applyFill="1" applyBorder="1" applyAlignment="1">
      <alignment vertical="center"/>
    </xf>
    <xf numFmtId="178" fontId="2" fillId="0" borderId="14" xfId="2" applyNumberForma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177" fontId="2" fillId="0" borderId="16" xfId="2" applyNumberFormat="1" applyFill="1" applyBorder="1" applyAlignment="1">
      <alignment vertical="center"/>
    </xf>
    <xf numFmtId="176" fontId="2" fillId="0" borderId="17" xfId="2" applyNumberFormat="1" applyFill="1" applyBorder="1" applyAlignment="1">
      <alignment vertical="center"/>
    </xf>
    <xf numFmtId="176" fontId="2" fillId="0" borderId="0" xfId="2" applyNumberFormat="1" applyFill="1" applyBorder="1" applyAlignment="1">
      <alignment vertical="center"/>
    </xf>
    <xf numFmtId="0" fontId="2" fillId="0" borderId="18" xfId="2" applyFill="1" applyBorder="1" applyAlignment="1">
      <alignment horizontal="distributed" vertical="center"/>
    </xf>
    <xf numFmtId="176" fontId="2" fillId="0" borderId="19" xfId="2" applyNumberFormat="1" applyFill="1" applyBorder="1" applyAlignment="1">
      <alignment vertical="center"/>
    </xf>
    <xf numFmtId="177" fontId="2" fillId="0" borderId="19" xfId="2" applyNumberFormat="1" applyFill="1" applyBorder="1" applyAlignment="1">
      <alignment vertical="center"/>
    </xf>
    <xf numFmtId="178" fontId="2" fillId="0" borderId="19" xfId="2" applyNumberFormat="1" applyFill="1" applyBorder="1" applyAlignment="1">
      <alignment vertical="center"/>
    </xf>
    <xf numFmtId="38" fontId="2" fillId="0" borderId="20" xfId="1" applyFont="1" applyBorder="1" applyAlignment="1">
      <alignment vertical="center"/>
    </xf>
    <xf numFmtId="177" fontId="2" fillId="0" borderId="21" xfId="2" applyNumberFormat="1" applyFill="1" applyBorder="1" applyAlignment="1">
      <alignment vertical="center"/>
    </xf>
    <xf numFmtId="176" fontId="2" fillId="0" borderId="22" xfId="2" applyNumberFormat="1" applyFill="1" applyBorder="1" applyAlignment="1">
      <alignment vertical="center"/>
    </xf>
    <xf numFmtId="0" fontId="2" fillId="0" borderId="23" xfId="2" applyFill="1" applyBorder="1" applyAlignment="1">
      <alignment horizontal="distributed" vertical="center"/>
    </xf>
    <xf numFmtId="176" fontId="2" fillId="0" borderId="24" xfId="2" applyNumberFormat="1" applyFill="1" applyBorder="1" applyAlignment="1">
      <alignment vertical="center"/>
    </xf>
    <xf numFmtId="177" fontId="2" fillId="0" borderId="24" xfId="2" applyNumberFormat="1" applyFill="1" applyBorder="1" applyAlignment="1">
      <alignment vertical="center"/>
    </xf>
    <xf numFmtId="178" fontId="2" fillId="0" borderId="24" xfId="2" applyNumberFormat="1" applyFill="1" applyBorder="1" applyAlignment="1">
      <alignment vertical="center"/>
    </xf>
    <xf numFmtId="38" fontId="2" fillId="0" borderId="25" xfId="1" applyFont="1" applyBorder="1" applyAlignment="1">
      <alignment vertical="center"/>
    </xf>
    <xf numFmtId="177" fontId="2" fillId="0" borderId="26" xfId="2" applyNumberFormat="1" applyFill="1" applyBorder="1" applyAlignment="1">
      <alignment vertical="center"/>
    </xf>
    <xf numFmtId="176" fontId="2" fillId="0" borderId="27" xfId="2" applyNumberFormat="1" applyFill="1" applyBorder="1" applyAlignment="1">
      <alignment vertical="center"/>
    </xf>
    <xf numFmtId="176" fontId="2" fillId="0" borderId="19" xfId="2" applyNumberFormat="1" applyFont="1" applyFill="1" applyBorder="1" applyAlignment="1">
      <alignment vertical="center"/>
    </xf>
    <xf numFmtId="0" fontId="2" fillId="0" borderId="28" xfId="2" applyFill="1" applyBorder="1" applyAlignment="1">
      <alignment horizontal="distributed" vertical="center"/>
    </xf>
    <xf numFmtId="176" fontId="2" fillId="0" borderId="29" xfId="2" applyNumberFormat="1" applyFill="1" applyBorder="1" applyAlignment="1">
      <alignment vertical="center"/>
    </xf>
    <xf numFmtId="177" fontId="2" fillId="0" borderId="29" xfId="2" applyNumberFormat="1" applyFill="1" applyBorder="1" applyAlignment="1">
      <alignment vertical="center"/>
    </xf>
    <xf numFmtId="178" fontId="2" fillId="0" borderId="29" xfId="2" applyNumberFormat="1" applyFill="1" applyBorder="1" applyAlignment="1">
      <alignment vertical="center"/>
    </xf>
    <xf numFmtId="177" fontId="2" fillId="0" borderId="30" xfId="2" applyNumberFormat="1" applyFill="1" applyBorder="1" applyAlignment="1">
      <alignment vertical="center"/>
    </xf>
    <xf numFmtId="176" fontId="2" fillId="0" borderId="31" xfId="2" applyNumberFormat="1" applyFill="1" applyBorder="1" applyAlignment="1">
      <alignment vertical="center"/>
    </xf>
    <xf numFmtId="0" fontId="2" fillId="0" borderId="32" xfId="2" applyFill="1" applyBorder="1" applyAlignment="1">
      <alignment horizontal="distributed" vertical="center"/>
    </xf>
    <xf numFmtId="176" fontId="2" fillId="0" borderId="33" xfId="2" applyNumberFormat="1" applyFill="1" applyBorder="1" applyAlignment="1">
      <alignment vertical="center"/>
    </xf>
    <xf numFmtId="177" fontId="2" fillId="0" borderId="33" xfId="2" applyNumberFormat="1" applyFill="1" applyBorder="1" applyAlignment="1">
      <alignment vertical="center"/>
    </xf>
    <xf numFmtId="177" fontId="2" fillId="0" borderId="33" xfId="2" applyNumberFormat="1" applyFont="1" applyFill="1" applyBorder="1" applyAlignment="1">
      <alignment vertical="center"/>
    </xf>
    <xf numFmtId="178" fontId="2" fillId="0" borderId="33" xfId="2" applyNumberFormat="1" applyFill="1" applyBorder="1" applyAlignment="1">
      <alignment vertical="center"/>
    </xf>
    <xf numFmtId="178" fontId="2" fillId="0" borderId="34" xfId="2" applyNumberFormat="1" applyFont="1" applyFill="1" applyBorder="1" applyAlignment="1">
      <alignment vertical="center"/>
    </xf>
    <xf numFmtId="177" fontId="2" fillId="0" borderId="35" xfId="2" applyNumberFormat="1" applyFill="1" applyBorder="1" applyAlignment="1">
      <alignment vertical="center"/>
    </xf>
    <xf numFmtId="176" fontId="2" fillId="0" borderId="36" xfId="2" applyNumberFormat="1" applyFill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 shrinkToFi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zoomScaleSheetLayoutView="100" workbookViewId="0">
      <selection sqref="A1:K1"/>
    </sheetView>
  </sheetViews>
  <sheetFormatPr defaultColWidth="8.25" defaultRowHeight="18.75" x14ac:dyDescent="0.4"/>
  <cols>
    <col min="1" max="1" width="9.375" customWidth="1"/>
    <col min="2" max="2" width="7.875" customWidth="1"/>
    <col min="3" max="3" width="12.5" bestFit="1" customWidth="1"/>
    <col min="4" max="4" width="7.875" customWidth="1"/>
    <col min="5" max="5" width="12.5" customWidth="1"/>
    <col min="6" max="6" width="7.875" customWidth="1"/>
    <col min="7" max="7" width="8.5" bestFit="1" customWidth="1"/>
    <col min="8" max="9" width="11" customWidth="1"/>
    <col min="11" max="11" width="10.375" customWidth="1"/>
    <col min="13" max="13" width="12.5" bestFit="1" customWidth="1"/>
    <col min="14" max="14" width="8.625" bestFit="1" customWidth="1"/>
  </cols>
  <sheetData>
    <row r="1" spans="1:14" s="1" customFormat="1" ht="22.5" customHeight="1" x14ac:dyDescent="0.4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M1" s="2"/>
      <c r="N1" s="2"/>
    </row>
    <row r="2" spans="1:14" s="1" customFormat="1" ht="22.5" customHeight="1" thickBot="1" x14ac:dyDescent="0.45">
      <c r="A2" s="3"/>
      <c r="B2" s="3"/>
      <c r="C2" s="3"/>
      <c r="D2" s="3"/>
      <c r="E2" s="3"/>
      <c r="F2" s="3"/>
      <c r="G2" s="3"/>
      <c r="H2" s="3"/>
      <c r="I2" s="54" t="s">
        <v>1</v>
      </c>
      <c r="J2" s="54"/>
      <c r="K2" s="54"/>
      <c r="M2" s="2"/>
      <c r="N2" s="2"/>
    </row>
    <row r="3" spans="1:14" s="4" customFormat="1" ht="36" customHeight="1" x14ac:dyDescent="0.4">
      <c r="A3" s="55" t="s">
        <v>2</v>
      </c>
      <c r="B3" s="57" t="s">
        <v>3</v>
      </c>
      <c r="C3" s="59" t="s">
        <v>4</v>
      </c>
      <c r="D3" s="57" t="s">
        <v>5</v>
      </c>
      <c r="E3" s="57"/>
      <c r="F3" s="57" t="s">
        <v>6</v>
      </c>
      <c r="G3" s="57"/>
      <c r="H3" s="57" t="s">
        <v>7</v>
      </c>
      <c r="I3" s="57"/>
      <c r="J3" s="57" t="s">
        <v>8</v>
      </c>
      <c r="K3" s="61" t="s">
        <v>9</v>
      </c>
      <c r="M3" s="5"/>
      <c r="N3" s="5"/>
    </row>
    <row r="4" spans="1:14" s="4" customFormat="1" ht="58.5" customHeight="1" thickBot="1" x14ac:dyDescent="0.45">
      <c r="A4" s="56"/>
      <c r="B4" s="58"/>
      <c r="C4" s="60"/>
      <c r="D4" s="6" t="s">
        <v>3</v>
      </c>
      <c r="E4" s="6" t="s">
        <v>10</v>
      </c>
      <c r="F4" s="6" t="s">
        <v>11</v>
      </c>
      <c r="G4" s="6" t="s">
        <v>12</v>
      </c>
      <c r="H4" s="7" t="s">
        <v>13</v>
      </c>
      <c r="I4" s="6" t="s">
        <v>14</v>
      </c>
      <c r="J4" s="58"/>
      <c r="K4" s="62"/>
      <c r="M4" s="5"/>
      <c r="N4" s="5"/>
    </row>
    <row r="5" spans="1:14" s="1" customFormat="1" ht="16.5" customHeight="1" thickTop="1" x14ac:dyDescent="0.4">
      <c r="A5" s="8" t="s">
        <v>15</v>
      </c>
      <c r="B5" s="9">
        <v>179</v>
      </c>
      <c r="C5" s="9">
        <v>5224614</v>
      </c>
      <c r="D5" s="9">
        <v>179</v>
      </c>
      <c r="E5" s="9">
        <f t="shared" ref="E5:E16" si="0">C5</f>
        <v>5224614</v>
      </c>
      <c r="F5" s="10">
        <f t="shared" ref="F5:G51" si="1">ROUND(D5*100/B5,1)</f>
        <v>100</v>
      </c>
      <c r="G5" s="10">
        <f t="shared" si="1"/>
        <v>100</v>
      </c>
      <c r="H5" s="11">
        <v>241616</v>
      </c>
      <c r="I5" s="12">
        <v>260844</v>
      </c>
      <c r="J5" s="13">
        <f t="shared" ref="J5:J52" si="2">ROUND((I5-H5)*100/H5,1)</f>
        <v>8</v>
      </c>
      <c r="K5" s="14">
        <f t="shared" ref="K5:K52" si="3">I5/E5*10000</f>
        <v>499.25984962716865</v>
      </c>
      <c r="M5" s="2"/>
      <c r="N5" s="2"/>
    </row>
    <row r="6" spans="1:14" s="1" customFormat="1" ht="16.5" customHeight="1" x14ac:dyDescent="0.4">
      <c r="A6" s="15" t="s">
        <v>16</v>
      </c>
      <c r="B6" s="16">
        <v>40</v>
      </c>
      <c r="C6" s="16">
        <v>1237984</v>
      </c>
      <c r="D6" s="16">
        <v>40</v>
      </c>
      <c r="E6" s="16">
        <f t="shared" si="0"/>
        <v>1237984</v>
      </c>
      <c r="F6" s="17">
        <f t="shared" si="1"/>
        <v>100</v>
      </c>
      <c r="G6" s="17">
        <f t="shared" si="1"/>
        <v>100</v>
      </c>
      <c r="H6" s="18">
        <v>46130</v>
      </c>
      <c r="I6" s="19">
        <v>49088</v>
      </c>
      <c r="J6" s="20">
        <f t="shared" si="2"/>
        <v>6.4</v>
      </c>
      <c r="K6" s="21">
        <f t="shared" si="3"/>
        <v>396.51562540388244</v>
      </c>
      <c r="M6" s="2"/>
      <c r="N6" s="2"/>
    </row>
    <row r="7" spans="1:14" s="1" customFormat="1" ht="16.5" customHeight="1" x14ac:dyDescent="0.4">
      <c r="A7" s="15" t="s">
        <v>17</v>
      </c>
      <c r="B7" s="16">
        <v>33</v>
      </c>
      <c r="C7" s="16">
        <v>1210534</v>
      </c>
      <c r="D7" s="16">
        <v>33</v>
      </c>
      <c r="E7" s="16">
        <f t="shared" si="0"/>
        <v>1210534</v>
      </c>
      <c r="F7" s="17">
        <f t="shared" si="1"/>
        <v>100</v>
      </c>
      <c r="G7" s="17">
        <f t="shared" si="1"/>
        <v>100</v>
      </c>
      <c r="H7" s="18">
        <v>48041</v>
      </c>
      <c r="I7" s="19">
        <v>50567</v>
      </c>
      <c r="J7" s="20">
        <f t="shared" si="2"/>
        <v>5.3</v>
      </c>
      <c r="K7" s="21">
        <f t="shared" si="3"/>
        <v>417.72473966034823</v>
      </c>
      <c r="M7" s="2"/>
      <c r="N7" s="22"/>
    </row>
    <row r="8" spans="1:14" s="1" customFormat="1" ht="16.5" customHeight="1" x14ac:dyDescent="0.4">
      <c r="A8" s="15" t="s">
        <v>18</v>
      </c>
      <c r="B8" s="16">
        <v>35</v>
      </c>
      <c r="C8" s="16">
        <v>2301996</v>
      </c>
      <c r="D8" s="16">
        <v>35</v>
      </c>
      <c r="E8" s="16">
        <f t="shared" si="0"/>
        <v>2301996</v>
      </c>
      <c r="F8" s="17">
        <f t="shared" si="1"/>
        <v>100</v>
      </c>
      <c r="G8" s="17">
        <f t="shared" si="1"/>
        <v>100</v>
      </c>
      <c r="H8" s="18">
        <v>100737</v>
      </c>
      <c r="I8" s="19">
        <v>106767</v>
      </c>
      <c r="J8" s="20">
        <f t="shared" si="2"/>
        <v>6</v>
      </c>
      <c r="K8" s="21">
        <f t="shared" si="3"/>
        <v>463.80184848279492</v>
      </c>
      <c r="M8" s="2"/>
      <c r="N8" s="2"/>
    </row>
    <row r="9" spans="1:14" s="1" customFormat="1" ht="16.5" customHeight="1" x14ac:dyDescent="0.4">
      <c r="A9" s="15" t="s">
        <v>19</v>
      </c>
      <c r="B9" s="16">
        <v>25</v>
      </c>
      <c r="C9" s="16">
        <v>959502</v>
      </c>
      <c r="D9" s="16">
        <v>25</v>
      </c>
      <c r="E9" s="16">
        <f t="shared" si="0"/>
        <v>959502</v>
      </c>
      <c r="F9" s="17">
        <f t="shared" si="1"/>
        <v>100</v>
      </c>
      <c r="G9" s="17">
        <f t="shared" si="1"/>
        <v>100</v>
      </c>
      <c r="H9" s="18">
        <v>37658</v>
      </c>
      <c r="I9" s="19">
        <v>40772</v>
      </c>
      <c r="J9" s="20">
        <f t="shared" si="2"/>
        <v>8.3000000000000007</v>
      </c>
      <c r="K9" s="21">
        <f t="shared" si="3"/>
        <v>424.92876513024464</v>
      </c>
      <c r="M9" s="2"/>
      <c r="N9" s="2"/>
    </row>
    <row r="10" spans="1:14" s="1" customFormat="1" ht="16.5" customHeight="1" x14ac:dyDescent="0.4">
      <c r="A10" s="15" t="s">
        <v>20</v>
      </c>
      <c r="B10" s="16">
        <v>35</v>
      </c>
      <c r="C10" s="16">
        <v>1068027</v>
      </c>
      <c r="D10" s="16">
        <v>35</v>
      </c>
      <c r="E10" s="16">
        <f t="shared" si="0"/>
        <v>1068027</v>
      </c>
      <c r="F10" s="17">
        <f t="shared" si="1"/>
        <v>100</v>
      </c>
      <c r="G10" s="17">
        <f t="shared" si="1"/>
        <v>100</v>
      </c>
      <c r="H10" s="18">
        <v>40115</v>
      </c>
      <c r="I10" s="19">
        <v>42623</v>
      </c>
      <c r="J10" s="20">
        <f t="shared" si="2"/>
        <v>6.3</v>
      </c>
      <c r="K10" s="21">
        <f t="shared" si="3"/>
        <v>399.08167115625349</v>
      </c>
      <c r="M10" s="2"/>
      <c r="N10" s="2"/>
    </row>
    <row r="11" spans="1:14" s="1" customFormat="1" ht="16.5" customHeight="1" x14ac:dyDescent="0.4">
      <c r="A11" s="23" t="s">
        <v>21</v>
      </c>
      <c r="B11" s="24">
        <v>59</v>
      </c>
      <c r="C11" s="24">
        <v>1833152</v>
      </c>
      <c r="D11" s="24">
        <v>59</v>
      </c>
      <c r="E11" s="24">
        <f t="shared" si="0"/>
        <v>1833152</v>
      </c>
      <c r="F11" s="25">
        <f t="shared" si="1"/>
        <v>100</v>
      </c>
      <c r="G11" s="25">
        <f t="shared" si="1"/>
        <v>100</v>
      </c>
      <c r="H11" s="26">
        <v>75604</v>
      </c>
      <c r="I11" s="27">
        <v>78737</v>
      </c>
      <c r="J11" s="28">
        <f t="shared" si="2"/>
        <v>4.0999999999999996</v>
      </c>
      <c r="K11" s="29">
        <f t="shared" si="3"/>
        <v>429.5170285933736</v>
      </c>
      <c r="M11" s="2"/>
      <c r="N11" s="2"/>
    </row>
    <row r="12" spans="1:14" s="1" customFormat="1" ht="16.5" customHeight="1" x14ac:dyDescent="0.4">
      <c r="A12" s="30" t="s">
        <v>22</v>
      </c>
      <c r="B12" s="31">
        <v>44</v>
      </c>
      <c r="C12" s="31">
        <v>2867009</v>
      </c>
      <c r="D12" s="31">
        <v>44</v>
      </c>
      <c r="E12" s="31">
        <f t="shared" si="0"/>
        <v>2867009</v>
      </c>
      <c r="F12" s="32">
        <f t="shared" si="1"/>
        <v>100</v>
      </c>
      <c r="G12" s="32">
        <f t="shared" si="1"/>
        <v>100</v>
      </c>
      <c r="H12" s="33">
        <v>121600</v>
      </c>
      <c r="I12" s="34">
        <v>126114</v>
      </c>
      <c r="J12" s="35">
        <f t="shared" si="2"/>
        <v>3.7</v>
      </c>
      <c r="K12" s="36">
        <f t="shared" si="3"/>
        <v>439.88002828034377</v>
      </c>
      <c r="M12" s="2"/>
      <c r="N12" s="2"/>
    </row>
    <row r="13" spans="1:14" s="1" customFormat="1" ht="16.5" customHeight="1" x14ac:dyDescent="0.4">
      <c r="A13" s="15" t="s">
        <v>23</v>
      </c>
      <c r="B13" s="16">
        <v>25</v>
      </c>
      <c r="C13" s="16">
        <v>1933146</v>
      </c>
      <c r="D13" s="16">
        <v>25</v>
      </c>
      <c r="E13" s="16">
        <f t="shared" si="0"/>
        <v>1933146</v>
      </c>
      <c r="F13" s="17">
        <f t="shared" si="1"/>
        <v>100</v>
      </c>
      <c r="G13" s="17">
        <f t="shared" si="1"/>
        <v>100</v>
      </c>
      <c r="H13" s="18">
        <v>76280</v>
      </c>
      <c r="I13" s="19">
        <v>78702</v>
      </c>
      <c r="J13" s="20">
        <f t="shared" si="2"/>
        <v>3.2</v>
      </c>
      <c r="K13" s="21">
        <f t="shared" si="3"/>
        <v>407.11875874869253</v>
      </c>
      <c r="M13" s="2"/>
      <c r="N13" s="2"/>
    </row>
    <row r="14" spans="1:14" s="1" customFormat="1" ht="16.5" customHeight="1" x14ac:dyDescent="0.4">
      <c r="A14" s="15" t="s">
        <v>24</v>
      </c>
      <c r="B14" s="16">
        <v>35</v>
      </c>
      <c r="C14" s="16">
        <v>1939110</v>
      </c>
      <c r="D14" s="16">
        <v>35</v>
      </c>
      <c r="E14" s="16">
        <f t="shared" si="0"/>
        <v>1939110</v>
      </c>
      <c r="F14" s="17">
        <f t="shared" si="1"/>
        <v>100</v>
      </c>
      <c r="G14" s="17">
        <f t="shared" si="1"/>
        <v>100</v>
      </c>
      <c r="H14" s="18">
        <v>84591</v>
      </c>
      <c r="I14" s="19">
        <v>88700</v>
      </c>
      <c r="J14" s="20">
        <f t="shared" si="2"/>
        <v>4.9000000000000004</v>
      </c>
      <c r="K14" s="21">
        <f t="shared" si="3"/>
        <v>457.42634507583375</v>
      </c>
      <c r="M14" s="2"/>
      <c r="N14" s="2"/>
    </row>
    <row r="15" spans="1:14" s="1" customFormat="1" ht="16.5" customHeight="1" x14ac:dyDescent="0.4">
      <c r="A15" s="15" t="s">
        <v>25</v>
      </c>
      <c r="B15" s="16">
        <v>63</v>
      </c>
      <c r="C15" s="16">
        <v>7344765</v>
      </c>
      <c r="D15" s="16">
        <v>63</v>
      </c>
      <c r="E15" s="16">
        <f t="shared" si="0"/>
        <v>7344765</v>
      </c>
      <c r="F15" s="17">
        <f t="shared" si="1"/>
        <v>100</v>
      </c>
      <c r="G15" s="17">
        <f t="shared" si="1"/>
        <v>100</v>
      </c>
      <c r="H15" s="18">
        <v>327778</v>
      </c>
      <c r="I15" s="19">
        <v>345741</v>
      </c>
      <c r="J15" s="20">
        <f t="shared" si="2"/>
        <v>5.5</v>
      </c>
      <c r="K15" s="21">
        <f t="shared" si="3"/>
        <v>470.73119425876797</v>
      </c>
      <c r="M15" s="2"/>
      <c r="N15" s="2"/>
    </row>
    <row r="16" spans="1:14" s="1" customFormat="1" ht="16.5" customHeight="1" x14ac:dyDescent="0.4">
      <c r="A16" s="15" t="s">
        <v>26</v>
      </c>
      <c r="B16" s="16">
        <v>54</v>
      </c>
      <c r="C16" s="16">
        <v>6284480</v>
      </c>
      <c r="D16" s="16">
        <v>54</v>
      </c>
      <c r="E16" s="16">
        <f t="shared" si="0"/>
        <v>6284480</v>
      </c>
      <c r="F16" s="17">
        <f t="shared" si="1"/>
        <v>100</v>
      </c>
      <c r="G16" s="17">
        <f t="shared" si="1"/>
        <v>100</v>
      </c>
      <c r="H16" s="18">
        <v>305253</v>
      </c>
      <c r="I16" s="19">
        <v>319622</v>
      </c>
      <c r="J16" s="20">
        <f t="shared" si="2"/>
        <v>4.7</v>
      </c>
      <c r="K16" s="21">
        <f t="shared" si="3"/>
        <v>508.58941392127912</v>
      </c>
      <c r="M16" s="2"/>
      <c r="N16" s="2"/>
    </row>
    <row r="17" spans="1:14" s="1" customFormat="1" ht="16.5" customHeight="1" x14ac:dyDescent="0.4">
      <c r="A17" s="15" t="s">
        <v>27</v>
      </c>
      <c r="B17" s="16">
        <v>40</v>
      </c>
      <c r="C17" s="16">
        <v>14047594</v>
      </c>
      <c r="D17" s="16">
        <v>34</v>
      </c>
      <c r="E17" s="16">
        <v>14039550</v>
      </c>
      <c r="F17" s="17">
        <f t="shared" si="1"/>
        <v>85</v>
      </c>
      <c r="G17" s="17">
        <f t="shared" si="1"/>
        <v>99.9</v>
      </c>
      <c r="H17" s="18">
        <v>725439</v>
      </c>
      <c r="I17" s="19">
        <v>748542</v>
      </c>
      <c r="J17" s="20">
        <f t="shared" si="2"/>
        <v>3.2</v>
      </c>
      <c r="K17" s="21">
        <f t="shared" si="3"/>
        <v>533.16666132461512</v>
      </c>
      <c r="M17" s="2"/>
      <c r="N17" s="2"/>
    </row>
    <row r="18" spans="1:14" s="1" customFormat="1" ht="16.5" customHeight="1" x14ac:dyDescent="0.4">
      <c r="A18" s="23" t="s">
        <v>28</v>
      </c>
      <c r="B18" s="24">
        <v>33</v>
      </c>
      <c r="C18" s="24">
        <v>9237337</v>
      </c>
      <c r="D18" s="24">
        <v>33</v>
      </c>
      <c r="E18" s="24">
        <f t="shared" ref="E18:E33" si="4">C18</f>
        <v>9237337</v>
      </c>
      <c r="F18" s="25">
        <f t="shared" si="1"/>
        <v>100</v>
      </c>
      <c r="G18" s="25">
        <f t="shared" si="1"/>
        <v>100</v>
      </c>
      <c r="H18" s="26">
        <v>454115</v>
      </c>
      <c r="I18" s="27">
        <v>476774</v>
      </c>
      <c r="J18" s="28">
        <f t="shared" si="2"/>
        <v>5</v>
      </c>
      <c r="K18" s="29">
        <f t="shared" si="3"/>
        <v>516.13793022815992</v>
      </c>
      <c r="M18" s="2"/>
      <c r="N18" s="2"/>
    </row>
    <row r="19" spans="1:14" s="1" customFormat="1" ht="16.5" customHeight="1" x14ac:dyDescent="0.4">
      <c r="A19" s="30" t="s">
        <v>29</v>
      </c>
      <c r="B19" s="31">
        <v>30</v>
      </c>
      <c r="C19" s="31">
        <v>2201272</v>
      </c>
      <c r="D19" s="31">
        <v>30</v>
      </c>
      <c r="E19" s="31">
        <f t="shared" si="4"/>
        <v>2201272</v>
      </c>
      <c r="F19" s="32">
        <f t="shared" si="1"/>
        <v>100</v>
      </c>
      <c r="G19" s="32">
        <f t="shared" si="1"/>
        <v>100</v>
      </c>
      <c r="H19" s="33">
        <v>93666</v>
      </c>
      <c r="I19" s="34">
        <v>100957</v>
      </c>
      <c r="J19" s="35">
        <f t="shared" si="2"/>
        <v>7.8</v>
      </c>
      <c r="K19" s="36">
        <f t="shared" si="3"/>
        <v>458.63028285464043</v>
      </c>
      <c r="M19" s="2"/>
      <c r="N19" s="2"/>
    </row>
    <row r="20" spans="1:14" s="1" customFormat="1" ht="16.5" customHeight="1" x14ac:dyDescent="0.4">
      <c r="A20" s="15" t="s">
        <v>30</v>
      </c>
      <c r="B20" s="16">
        <v>15</v>
      </c>
      <c r="C20" s="16">
        <v>1034814</v>
      </c>
      <c r="D20" s="16">
        <v>15</v>
      </c>
      <c r="E20" s="16">
        <f t="shared" si="4"/>
        <v>1034814</v>
      </c>
      <c r="F20" s="17">
        <f t="shared" si="1"/>
        <v>100</v>
      </c>
      <c r="G20" s="17">
        <f t="shared" si="1"/>
        <v>100</v>
      </c>
      <c r="H20" s="18">
        <v>39778</v>
      </c>
      <c r="I20" s="19">
        <v>42688</v>
      </c>
      <c r="J20" s="20">
        <f t="shared" si="2"/>
        <v>7.3</v>
      </c>
      <c r="K20" s="21">
        <f t="shared" si="3"/>
        <v>412.51857821792129</v>
      </c>
      <c r="M20" s="2"/>
      <c r="N20" s="2"/>
    </row>
    <row r="21" spans="1:14" s="1" customFormat="1" ht="16.5" customHeight="1" x14ac:dyDescent="0.4">
      <c r="A21" s="15" t="s">
        <v>31</v>
      </c>
      <c r="B21" s="16">
        <v>19</v>
      </c>
      <c r="C21" s="16">
        <v>1132526</v>
      </c>
      <c r="D21" s="16">
        <v>19</v>
      </c>
      <c r="E21" s="16">
        <f t="shared" si="4"/>
        <v>1132526</v>
      </c>
      <c r="F21" s="17">
        <f t="shared" si="1"/>
        <v>100</v>
      </c>
      <c r="G21" s="17">
        <f t="shared" si="1"/>
        <v>100</v>
      </c>
      <c r="H21" s="18">
        <v>40630</v>
      </c>
      <c r="I21" s="19">
        <v>43976</v>
      </c>
      <c r="J21" s="20">
        <f t="shared" si="2"/>
        <v>8.1999999999999993</v>
      </c>
      <c r="K21" s="21">
        <f t="shared" si="3"/>
        <v>388.30013615581453</v>
      </c>
      <c r="M21" s="2"/>
      <c r="N21" s="22"/>
    </row>
    <row r="22" spans="1:14" s="1" customFormat="1" ht="16.5" customHeight="1" x14ac:dyDescent="0.4">
      <c r="A22" s="23" t="s">
        <v>32</v>
      </c>
      <c r="B22" s="24">
        <v>17</v>
      </c>
      <c r="C22" s="24">
        <v>766863</v>
      </c>
      <c r="D22" s="24">
        <v>17</v>
      </c>
      <c r="E22" s="24">
        <f t="shared" si="4"/>
        <v>766863</v>
      </c>
      <c r="F22" s="25">
        <f t="shared" si="1"/>
        <v>100</v>
      </c>
      <c r="G22" s="25">
        <f t="shared" si="1"/>
        <v>100</v>
      </c>
      <c r="H22" s="26">
        <v>26253</v>
      </c>
      <c r="I22" s="27">
        <v>28757</v>
      </c>
      <c r="J22" s="28">
        <f t="shared" si="2"/>
        <v>9.5</v>
      </c>
      <c r="K22" s="29">
        <f t="shared" si="3"/>
        <v>374.9952729496664</v>
      </c>
      <c r="M22" s="2"/>
      <c r="N22" s="2"/>
    </row>
    <row r="23" spans="1:14" s="1" customFormat="1" ht="16.5" customHeight="1" x14ac:dyDescent="0.4">
      <c r="A23" s="30" t="s">
        <v>33</v>
      </c>
      <c r="B23" s="31">
        <v>27</v>
      </c>
      <c r="C23" s="31">
        <v>809974</v>
      </c>
      <c r="D23" s="31">
        <v>27</v>
      </c>
      <c r="E23" s="31">
        <f t="shared" si="4"/>
        <v>809974</v>
      </c>
      <c r="F23" s="32">
        <f t="shared" si="1"/>
        <v>100</v>
      </c>
      <c r="G23" s="32">
        <f t="shared" si="1"/>
        <v>100</v>
      </c>
      <c r="H23" s="33">
        <v>35445</v>
      </c>
      <c r="I23" s="34">
        <v>37549</v>
      </c>
      <c r="J23" s="35">
        <f t="shared" si="2"/>
        <v>5.9</v>
      </c>
      <c r="K23" s="36">
        <f t="shared" si="3"/>
        <v>463.58278166953511</v>
      </c>
      <c r="M23" s="2"/>
      <c r="N23" s="2"/>
    </row>
    <row r="24" spans="1:14" s="1" customFormat="1" ht="16.5" customHeight="1" x14ac:dyDescent="0.4">
      <c r="A24" s="15" t="s">
        <v>34</v>
      </c>
      <c r="B24" s="16">
        <v>77</v>
      </c>
      <c r="C24" s="16">
        <v>2048011</v>
      </c>
      <c r="D24" s="16">
        <v>77</v>
      </c>
      <c r="E24" s="16">
        <f t="shared" si="4"/>
        <v>2048011</v>
      </c>
      <c r="F24" s="17">
        <f t="shared" si="1"/>
        <v>100</v>
      </c>
      <c r="G24" s="17">
        <f t="shared" si="1"/>
        <v>100</v>
      </c>
      <c r="H24" s="18">
        <v>86693</v>
      </c>
      <c r="I24" s="19">
        <v>92259</v>
      </c>
      <c r="J24" s="20">
        <f t="shared" si="2"/>
        <v>6.4</v>
      </c>
      <c r="K24" s="21">
        <f t="shared" si="3"/>
        <v>450.48097886192994</v>
      </c>
      <c r="M24" s="2"/>
      <c r="N24" s="22"/>
    </row>
    <row r="25" spans="1:14" s="1" customFormat="1" ht="16.5" customHeight="1" x14ac:dyDescent="0.4">
      <c r="A25" s="15" t="s">
        <v>35</v>
      </c>
      <c r="B25" s="16">
        <v>42</v>
      </c>
      <c r="C25" s="16">
        <v>1978742</v>
      </c>
      <c r="D25" s="16">
        <v>42</v>
      </c>
      <c r="E25" s="16">
        <f t="shared" si="4"/>
        <v>1978742</v>
      </c>
      <c r="F25" s="17">
        <f t="shared" si="1"/>
        <v>100</v>
      </c>
      <c r="G25" s="17">
        <f t="shared" si="1"/>
        <v>100</v>
      </c>
      <c r="H25" s="18">
        <v>80409</v>
      </c>
      <c r="I25" s="19">
        <v>84259</v>
      </c>
      <c r="J25" s="20">
        <f t="shared" si="2"/>
        <v>4.8</v>
      </c>
      <c r="K25" s="21">
        <f t="shared" si="3"/>
        <v>425.82105196129663</v>
      </c>
      <c r="M25" s="2"/>
      <c r="N25" s="22"/>
    </row>
    <row r="26" spans="1:14" s="1" customFormat="1" ht="16.5" customHeight="1" x14ac:dyDescent="0.4">
      <c r="A26" s="15" t="s">
        <v>36</v>
      </c>
      <c r="B26" s="16">
        <v>35</v>
      </c>
      <c r="C26" s="16">
        <v>3633202</v>
      </c>
      <c r="D26" s="16">
        <v>35</v>
      </c>
      <c r="E26" s="16">
        <f t="shared" si="4"/>
        <v>3633202</v>
      </c>
      <c r="F26" s="17">
        <f t="shared" si="1"/>
        <v>100</v>
      </c>
      <c r="G26" s="17">
        <f t="shared" si="1"/>
        <v>100</v>
      </c>
      <c r="H26" s="18">
        <v>152779</v>
      </c>
      <c r="I26" s="19">
        <v>157577</v>
      </c>
      <c r="J26" s="20">
        <f t="shared" si="2"/>
        <v>3.1</v>
      </c>
      <c r="K26" s="21">
        <f t="shared" si="3"/>
        <v>433.71384250036192</v>
      </c>
      <c r="M26" s="2"/>
      <c r="N26" s="22"/>
    </row>
    <row r="27" spans="1:14" s="1" customFormat="1" ht="16.5" customHeight="1" x14ac:dyDescent="0.4">
      <c r="A27" s="15" t="s">
        <v>37</v>
      </c>
      <c r="B27" s="16">
        <v>54</v>
      </c>
      <c r="C27" s="16">
        <v>7542415</v>
      </c>
      <c r="D27" s="16">
        <v>54</v>
      </c>
      <c r="E27" s="16">
        <f t="shared" si="4"/>
        <v>7542415</v>
      </c>
      <c r="F27" s="17">
        <f t="shared" si="1"/>
        <v>100</v>
      </c>
      <c r="G27" s="17">
        <f t="shared" si="1"/>
        <v>100</v>
      </c>
      <c r="H27" s="18">
        <v>323150</v>
      </c>
      <c r="I27" s="19">
        <v>337110</v>
      </c>
      <c r="J27" s="20">
        <f t="shared" si="2"/>
        <v>4.3</v>
      </c>
      <c r="K27" s="21">
        <f t="shared" si="3"/>
        <v>446.95233555830589</v>
      </c>
      <c r="M27" s="2"/>
      <c r="N27" s="2"/>
    </row>
    <row r="28" spans="1:14" s="1" customFormat="1" ht="16.5" customHeight="1" x14ac:dyDescent="0.4">
      <c r="A28" s="23" t="s">
        <v>38</v>
      </c>
      <c r="B28" s="24">
        <v>29</v>
      </c>
      <c r="C28" s="24">
        <v>1770254</v>
      </c>
      <c r="D28" s="24">
        <v>29</v>
      </c>
      <c r="E28" s="24">
        <f t="shared" si="4"/>
        <v>1770254</v>
      </c>
      <c r="F28" s="25">
        <f t="shared" si="1"/>
        <v>100</v>
      </c>
      <c r="G28" s="25">
        <f t="shared" si="1"/>
        <v>100</v>
      </c>
      <c r="H28" s="26">
        <v>87314</v>
      </c>
      <c r="I28" s="27">
        <v>90460</v>
      </c>
      <c r="J28" s="28">
        <f t="shared" si="2"/>
        <v>3.6</v>
      </c>
      <c r="K28" s="29">
        <f t="shared" si="3"/>
        <v>511.00011636748178</v>
      </c>
      <c r="M28" s="2"/>
      <c r="N28" s="2"/>
    </row>
    <row r="29" spans="1:14" s="1" customFormat="1" ht="16.5" customHeight="1" x14ac:dyDescent="0.4">
      <c r="A29" s="30" t="s">
        <v>39</v>
      </c>
      <c r="B29" s="31">
        <v>19</v>
      </c>
      <c r="C29" s="31">
        <v>1413610</v>
      </c>
      <c r="D29" s="31">
        <v>19</v>
      </c>
      <c r="E29" s="31">
        <f t="shared" si="4"/>
        <v>1413610</v>
      </c>
      <c r="F29" s="32">
        <f t="shared" si="1"/>
        <v>100</v>
      </c>
      <c r="G29" s="32">
        <f t="shared" si="1"/>
        <v>100</v>
      </c>
      <c r="H29" s="33">
        <v>57660</v>
      </c>
      <c r="I29" s="34">
        <v>61196</v>
      </c>
      <c r="J29" s="35">
        <f t="shared" si="2"/>
        <v>6.1</v>
      </c>
      <c r="K29" s="36">
        <f t="shared" si="3"/>
        <v>432.90582268093743</v>
      </c>
      <c r="M29" s="2"/>
      <c r="N29" s="22"/>
    </row>
    <row r="30" spans="1:14" s="1" customFormat="1" ht="16.5" customHeight="1" x14ac:dyDescent="0.4">
      <c r="A30" s="15" t="s">
        <v>40</v>
      </c>
      <c r="B30" s="16">
        <v>26</v>
      </c>
      <c r="C30" s="16">
        <v>2578087</v>
      </c>
      <c r="D30" s="16">
        <v>26</v>
      </c>
      <c r="E30" s="16">
        <f t="shared" si="4"/>
        <v>2578087</v>
      </c>
      <c r="F30" s="17">
        <f t="shared" si="1"/>
        <v>100</v>
      </c>
      <c r="G30" s="17">
        <f t="shared" si="1"/>
        <v>100</v>
      </c>
      <c r="H30" s="18">
        <v>128558</v>
      </c>
      <c r="I30" s="19">
        <v>133019</v>
      </c>
      <c r="J30" s="20">
        <f t="shared" si="2"/>
        <v>3.5</v>
      </c>
      <c r="K30" s="21">
        <f t="shared" si="3"/>
        <v>515.96008978750524</v>
      </c>
      <c r="M30" s="2"/>
      <c r="N30" s="2"/>
    </row>
    <row r="31" spans="1:14" s="1" customFormat="1" ht="16.5" customHeight="1" x14ac:dyDescent="0.4">
      <c r="A31" s="15" t="s">
        <v>41</v>
      </c>
      <c r="B31" s="16">
        <v>43</v>
      </c>
      <c r="C31" s="16">
        <v>8837685</v>
      </c>
      <c r="D31" s="16">
        <v>43</v>
      </c>
      <c r="E31" s="16">
        <f t="shared" si="4"/>
        <v>8837685</v>
      </c>
      <c r="F31" s="17">
        <f t="shared" si="1"/>
        <v>100</v>
      </c>
      <c r="G31" s="17">
        <f t="shared" si="1"/>
        <v>100</v>
      </c>
      <c r="H31" s="18">
        <v>551557</v>
      </c>
      <c r="I31" s="19">
        <v>557178</v>
      </c>
      <c r="J31" s="20">
        <f t="shared" si="2"/>
        <v>1</v>
      </c>
      <c r="K31" s="21">
        <f t="shared" si="3"/>
        <v>630.45695790243713</v>
      </c>
      <c r="M31" s="2"/>
      <c r="N31" s="2"/>
    </row>
    <row r="32" spans="1:14" s="1" customFormat="1" ht="16.5" customHeight="1" x14ac:dyDescent="0.4">
      <c r="A32" s="15" t="s">
        <v>42</v>
      </c>
      <c r="B32" s="16">
        <v>41</v>
      </c>
      <c r="C32" s="16">
        <v>5465002</v>
      </c>
      <c r="D32" s="16">
        <v>41</v>
      </c>
      <c r="E32" s="16">
        <f t="shared" si="4"/>
        <v>5465002</v>
      </c>
      <c r="F32" s="17">
        <f t="shared" si="1"/>
        <v>100</v>
      </c>
      <c r="G32" s="17">
        <f t="shared" si="1"/>
        <v>100</v>
      </c>
      <c r="H32" s="18">
        <v>266899</v>
      </c>
      <c r="I32" s="19">
        <v>274820</v>
      </c>
      <c r="J32" s="20">
        <f t="shared" si="2"/>
        <v>3</v>
      </c>
      <c r="K32" s="21">
        <f t="shared" si="3"/>
        <v>502.87264304752313</v>
      </c>
      <c r="M32" s="2"/>
      <c r="N32" s="2"/>
    </row>
    <row r="33" spans="1:14" s="1" customFormat="1" ht="16.5" customHeight="1" x14ac:dyDescent="0.4">
      <c r="A33" s="15" t="s">
        <v>43</v>
      </c>
      <c r="B33" s="16">
        <v>39</v>
      </c>
      <c r="C33" s="16">
        <v>1324473</v>
      </c>
      <c r="D33" s="16">
        <v>39</v>
      </c>
      <c r="E33" s="16">
        <f t="shared" si="4"/>
        <v>1324473</v>
      </c>
      <c r="F33" s="17">
        <f t="shared" si="1"/>
        <v>100</v>
      </c>
      <c r="G33" s="17">
        <f t="shared" si="1"/>
        <v>100</v>
      </c>
      <c r="H33" s="18">
        <v>69782</v>
      </c>
      <c r="I33" s="19">
        <v>74027</v>
      </c>
      <c r="J33" s="20">
        <f t="shared" si="2"/>
        <v>6.1</v>
      </c>
      <c r="K33" s="21">
        <f t="shared" si="3"/>
        <v>558.91664080732494</v>
      </c>
      <c r="M33" s="2"/>
      <c r="N33" s="2"/>
    </row>
    <row r="34" spans="1:14" s="1" customFormat="1" ht="16.5" customHeight="1" x14ac:dyDescent="0.4">
      <c r="A34" s="23" t="s">
        <v>44</v>
      </c>
      <c r="B34" s="24">
        <v>30</v>
      </c>
      <c r="C34" s="24">
        <v>922584</v>
      </c>
      <c r="D34" s="37">
        <v>29</v>
      </c>
      <c r="E34" s="24">
        <v>919793</v>
      </c>
      <c r="F34" s="25">
        <f t="shared" si="1"/>
        <v>96.7</v>
      </c>
      <c r="G34" s="25">
        <f t="shared" si="1"/>
        <v>99.7</v>
      </c>
      <c r="H34" s="26">
        <v>47488</v>
      </c>
      <c r="I34" s="27">
        <v>49075</v>
      </c>
      <c r="J34" s="28">
        <f t="shared" si="2"/>
        <v>3.3</v>
      </c>
      <c r="K34" s="29">
        <f t="shared" si="3"/>
        <v>533.54396043457609</v>
      </c>
      <c r="M34" s="2"/>
      <c r="N34" s="2"/>
    </row>
    <row r="35" spans="1:14" s="1" customFormat="1" ht="16.5" customHeight="1" x14ac:dyDescent="0.4">
      <c r="A35" s="30" t="s">
        <v>45</v>
      </c>
      <c r="B35" s="31">
        <v>19</v>
      </c>
      <c r="C35" s="31">
        <v>553407</v>
      </c>
      <c r="D35" s="31">
        <v>19</v>
      </c>
      <c r="E35" s="31">
        <f>C35</f>
        <v>553407</v>
      </c>
      <c r="F35" s="32">
        <f t="shared" si="1"/>
        <v>100</v>
      </c>
      <c r="G35" s="32">
        <f t="shared" si="1"/>
        <v>100</v>
      </c>
      <c r="H35" s="33">
        <v>24541</v>
      </c>
      <c r="I35" s="34">
        <v>26142</v>
      </c>
      <c r="J35" s="35">
        <f t="shared" si="2"/>
        <v>6.5</v>
      </c>
      <c r="K35" s="36">
        <f t="shared" si="3"/>
        <v>472.38289360271915</v>
      </c>
      <c r="M35" s="2"/>
      <c r="N35" s="2"/>
    </row>
    <row r="36" spans="1:14" s="1" customFormat="1" ht="16.5" customHeight="1" x14ac:dyDescent="0.4">
      <c r="A36" s="15" t="s">
        <v>46</v>
      </c>
      <c r="B36" s="16">
        <v>19</v>
      </c>
      <c r="C36" s="16">
        <v>671126</v>
      </c>
      <c r="D36" s="16">
        <v>19</v>
      </c>
      <c r="E36" s="16">
        <f>C36</f>
        <v>671126</v>
      </c>
      <c r="F36" s="17">
        <f t="shared" si="1"/>
        <v>100</v>
      </c>
      <c r="G36" s="17">
        <f t="shared" si="1"/>
        <v>100</v>
      </c>
      <c r="H36" s="18">
        <v>28800</v>
      </c>
      <c r="I36" s="19">
        <v>30507</v>
      </c>
      <c r="J36" s="20">
        <f t="shared" si="2"/>
        <v>5.9</v>
      </c>
      <c r="K36" s="21">
        <f t="shared" si="3"/>
        <v>454.56441860395813</v>
      </c>
      <c r="M36" s="2"/>
      <c r="N36" s="2"/>
    </row>
    <row r="37" spans="1:14" s="1" customFormat="1" ht="16.5" customHeight="1" x14ac:dyDescent="0.4">
      <c r="A37" s="15" t="s">
        <v>47</v>
      </c>
      <c r="B37" s="16">
        <v>27</v>
      </c>
      <c r="C37" s="16">
        <v>1888432</v>
      </c>
      <c r="D37" s="16">
        <v>27</v>
      </c>
      <c r="E37" s="16">
        <f>C37</f>
        <v>1888432</v>
      </c>
      <c r="F37" s="17">
        <f t="shared" si="1"/>
        <v>100</v>
      </c>
      <c r="G37" s="17">
        <f t="shared" si="1"/>
        <v>100</v>
      </c>
      <c r="H37" s="18">
        <v>83288</v>
      </c>
      <c r="I37" s="19">
        <v>86450</v>
      </c>
      <c r="J37" s="20">
        <f t="shared" si="2"/>
        <v>3.8</v>
      </c>
      <c r="K37" s="21">
        <f t="shared" si="3"/>
        <v>457.78720123361603</v>
      </c>
      <c r="M37" s="2"/>
      <c r="N37" s="2"/>
    </row>
    <row r="38" spans="1:14" s="1" customFormat="1" ht="16.5" customHeight="1" x14ac:dyDescent="0.4">
      <c r="A38" s="15" t="s">
        <v>48</v>
      </c>
      <c r="B38" s="16">
        <v>23</v>
      </c>
      <c r="C38" s="16">
        <v>2799702</v>
      </c>
      <c r="D38" s="16">
        <v>23</v>
      </c>
      <c r="E38" s="16">
        <f>C38</f>
        <v>2799702</v>
      </c>
      <c r="F38" s="17">
        <f t="shared" si="1"/>
        <v>100</v>
      </c>
      <c r="G38" s="17">
        <f t="shared" si="1"/>
        <v>100</v>
      </c>
      <c r="H38" s="18">
        <v>121365</v>
      </c>
      <c r="I38" s="19">
        <v>128982</v>
      </c>
      <c r="J38" s="20">
        <f t="shared" si="2"/>
        <v>6.3</v>
      </c>
      <c r="K38" s="21">
        <f t="shared" si="3"/>
        <v>460.69903153978532</v>
      </c>
      <c r="M38" s="2"/>
      <c r="N38" s="2"/>
    </row>
    <row r="39" spans="1:14" s="1" customFormat="1" ht="16.5" customHeight="1" x14ac:dyDescent="0.4">
      <c r="A39" s="23" t="s">
        <v>49</v>
      </c>
      <c r="B39" s="24">
        <v>19</v>
      </c>
      <c r="C39" s="24">
        <v>1342059</v>
      </c>
      <c r="D39" s="24">
        <v>19</v>
      </c>
      <c r="E39" s="24">
        <f>C39</f>
        <v>1342059</v>
      </c>
      <c r="F39" s="25">
        <f t="shared" si="1"/>
        <v>100</v>
      </c>
      <c r="G39" s="25">
        <f t="shared" si="1"/>
        <v>100</v>
      </c>
      <c r="H39" s="26">
        <v>62929</v>
      </c>
      <c r="I39" s="27">
        <v>65794</v>
      </c>
      <c r="J39" s="28">
        <f t="shared" si="2"/>
        <v>4.5999999999999996</v>
      </c>
      <c r="K39" s="29">
        <f t="shared" si="3"/>
        <v>490.24670301380189</v>
      </c>
      <c r="M39" s="2"/>
      <c r="N39" s="2"/>
    </row>
    <row r="40" spans="1:14" s="1" customFormat="1" ht="16.5" customHeight="1" x14ac:dyDescent="0.4">
      <c r="A40" s="30" t="s">
        <v>50</v>
      </c>
      <c r="B40" s="31">
        <v>24</v>
      </c>
      <c r="C40" s="31">
        <v>719559</v>
      </c>
      <c r="D40" s="31">
        <v>21</v>
      </c>
      <c r="E40" s="31">
        <v>711284</v>
      </c>
      <c r="F40" s="32">
        <f t="shared" si="1"/>
        <v>87.5</v>
      </c>
      <c r="G40" s="32">
        <f t="shared" si="1"/>
        <v>98.8</v>
      </c>
      <c r="H40" s="33">
        <v>31965</v>
      </c>
      <c r="I40" s="34">
        <v>34095</v>
      </c>
      <c r="J40" s="35">
        <f t="shared" si="2"/>
        <v>6.7</v>
      </c>
      <c r="K40" s="36">
        <f t="shared" si="3"/>
        <v>479.34439689350523</v>
      </c>
      <c r="M40" s="2"/>
      <c r="N40" s="2"/>
    </row>
    <row r="41" spans="1:14" s="1" customFormat="1" ht="16.5" customHeight="1" x14ac:dyDescent="0.4">
      <c r="A41" s="15" t="s">
        <v>51</v>
      </c>
      <c r="B41" s="16">
        <v>17</v>
      </c>
      <c r="C41" s="16">
        <v>950244</v>
      </c>
      <c r="D41" s="16">
        <v>16</v>
      </c>
      <c r="E41" s="16">
        <v>947141</v>
      </c>
      <c r="F41" s="17">
        <f t="shared" si="1"/>
        <v>94.1</v>
      </c>
      <c r="G41" s="17">
        <f t="shared" si="1"/>
        <v>99.7</v>
      </c>
      <c r="H41" s="18">
        <v>43561</v>
      </c>
      <c r="I41" s="19">
        <v>44880</v>
      </c>
      <c r="J41" s="20">
        <f t="shared" si="2"/>
        <v>3</v>
      </c>
      <c r="K41" s="21">
        <f t="shared" si="3"/>
        <v>473.84708295808116</v>
      </c>
      <c r="M41" s="2"/>
      <c r="N41" s="2"/>
    </row>
    <row r="42" spans="1:14" s="1" customFormat="1" ht="16.5" customHeight="1" x14ac:dyDescent="0.4">
      <c r="A42" s="15" t="s">
        <v>52</v>
      </c>
      <c r="B42" s="16">
        <v>20</v>
      </c>
      <c r="C42" s="16">
        <v>1334841</v>
      </c>
      <c r="D42" s="16">
        <v>20</v>
      </c>
      <c r="E42" s="16">
        <f t="shared" ref="E42:E48" si="5">C42</f>
        <v>1334841</v>
      </c>
      <c r="F42" s="17">
        <f t="shared" si="1"/>
        <v>100</v>
      </c>
      <c r="G42" s="17">
        <f t="shared" si="1"/>
        <v>100</v>
      </c>
      <c r="H42" s="18">
        <v>63611</v>
      </c>
      <c r="I42" s="19">
        <v>65895</v>
      </c>
      <c r="J42" s="20">
        <f t="shared" si="2"/>
        <v>3.6</v>
      </c>
      <c r="K42" s="21">
        <f t="shared" si="3"/>
        <v>493.65430039982289</v>
      </c>
      <c r="M42" s="2"/>
      <c r="N42" s="2"/>
    </row>
    <row r="43" spans="1:14" s="1" customFormat="1" ht="16.5" customHeight="1" x14ac:dyDescent="0.4">
      <c r="A43" s="23" t="s">
        <v>53</v>
      </c>
      <c r="B43" s="24">
        <v>34</v>
      </c>
      <c r="C43" s="24">
        <v>691527</v>
      </c>
      <c r="D43" s="24">
        <v>34</v>
      </c>
      <c r="E43" s="24">
        <f t="shared" si="5"/>
        <v>691527</v>
      </c>
      <c r="F43" s="25">
        <f t="shared" si="1"/>
        <v>100</v>
      </c>
      <c r="G43" s="25">
        <f t="shared" si="1"/>
        <v>100</v>
      </c>
      <c r="H43" s="26">
        <v>39022</v>
      </c>
      <c r="I43" s="27">
        <v>40212</v>
      </c>
      <c r="J43" s="28">
        <f t="shared" si="2"/>
        <v>3</v>
      </c>
      <c r="K43" s="29">
        <f t="shared" si="3"/>
        <v>581.49573335531375</v>
      </c>
      <c r="M43" s="2"/>
      <c r="N43" s="2"/>
    </row>
    <row r="44" spans="1:14" s="1" customFormat="1" ht="16.5" customHeight="1" x14ac:dyDescent="0.4">
      <c r="A44" s="30" t="s">
        <v>54</v>
      </c>
      <c r="B44" s="31">
        <v>60</v>
      </c>
      <c r="C44" s="31">
        <v>5135214</v>
      </c>
      <c r="D44" s="31">
        <v>60</v>
      </c>
      <c r="E44" s="31">
        <f t="shared" si="5"/>
        <v>5135214</v>
      </c>
      <c r="F44" s="32">
        <f t="shared" si="1"/>
        <v>100</v>
      </c>
      <c r="G44" s="32">
        <f t="shared" si="1"/>
        <v>100</v>
      </c>
      <c r="H44" s="33">
        <v>237239</v>
      </c>
      <c r="I44" s="34">
        <v>250463</v>
      </c>
      <c r="J44" s="35">
        <f t="shared" si="2"/>
        <v>5.6</v>
      </c>
      <c r="K44" s="36">
        <f t="shared" si="3"/>
        <v>487.73624624017617</v>
      </c>
      <c r="M44" s="2"/>
      <c r="N44" s="2"/>
    </row>
    <row r="45" spans="1:14" s="1" customFormat="1" ht="16.5" customHeight="1" x14ac:dyDescent="0.4">
      <c r="A45" s="15" t="s">
        <v>55</v>
      </c>
      <c r="B45" s="16">
        <v>20</v>
      </c>
      <c r="C45" s="16">
        <v>811442</v>
      </c>
      <c r="D45" s="16">
        <v>20</v>
      </c>
      <c r="E45" s="16">
        <f t="shared" si="5"/>
        <v>811442</v>
      </c>
      <c r="F45" s="17">
        <f t="shared" si="1"/>
        <v>100</v>
      </c>
      <c r="G45" s="17">
        <f t="shared" si="1"/>
        <v>100</v>
      </c>
      <c r="H45" s="18">
        <v>33252</v>
      </c>
      <c r="I45" s="19">
        <v>34881</v>
      </c>
      <c r="J45" s="20">
        <f t="shared" si="2"/>
        <v>4.9000000000000004</v>
      </c>
      <c r="K45" s="21">
        <f t="shared" si="3"/>
        <v>429.86436492072136</v>
      </c>
      <c r="M45" s="2"/>
      <c r="N45" s="2"/>
    </row>
    <row r="46" spans="1:14" s="1" customFormat="1" ht="16.5" customHeight="1" x14ac:dyDescent="0.4">
      <c r="A46" s="15" t="s">
        <v>56</v>
      </c>
      <c r="B46" s="16">
        <v>21</v>
      </c>
      <c r="C46" s="16">
        <v>1312317</v>
      </c>
      <c r="D46" s="16">
        <v>21</v>
      </c>
      <c r="E46" s="16">
        <f t="shared" si="5"/>
        <v>1312317</v>
      </c>
      <c r="F46" s="17">
        <f t="shared" si="1"/>
        <v>100</v>
      </c>
      <c r="G46" s="17">
        <f t="shared" si="1"/>
        <v>100</v>
      </c>
      <c r="H46" s="18">
        <v>63057</v>
      </c>
      <c r="I46" s="19">
        <v>65561</v>
      </c>
      <c r="J46" s="20">
        <f t="shared" si="2"/>
        <v>4</v>
      </c>
      <c r="K46" s="21">
        <f t="shared" si="3"/>
        <v>499.58203696210597</v>
      </c>
      <c r="M46" s="2"/>
      <c r="N46" s="2"/>
    </row>
    <row r="47" spans="1:14" s="1" customFormat="1" ht="16.5" customHeight="1" x14ac:dyDescent="0.4">
      <c r="A47" s="15" t="s">
        <v>57</v>
      </c>
      <c r="B47" s="16">
        <v>45</v>
      </c>
      <c r="C47" s="16">
        <v>1738301</v>
      </c>
      <c r="D47" s="16">
        <v>45</v>
      </c>
      <c r="E47" s="16">
        <f t="shared" si="5"/>
        <v>1738301</v>
      </c>
      <c r="F47" s="17">
        <f t="shared" si="1"/>
        <v>100</v>
      </c>
      <c r="G47" s="17">
        <f t="shared" si="1"/>
        <v>100</v>
      </c>
      <c r="H47" s="18">
        <v>81545</v>
      </c>
      <c r="I47" s="19">
        <v>84866</v>
      </c>
      <c r="J47" s="20">
        <f t="shared" si="2"/>
        <v>4.0999999999999996</v>
      </c>
      <c r="K47" s="21">
        <f t="shared" si="3"/>
        <v>488.21234067057435</v>
      </c>
      <c r="M47" s="2"/>
      <c r="N47" s="2"/>
    </row>
    <row r="48" spans="1:14" s="1" customFormat="1" ht="16.5" customHeight="1" x14ac:dyDescent="0.4">
      <c r="A48" s="15" t="s">
        <v>58</v>
      </c>
      <c r="B48" s="16">
        <v>18</v>
      </c>
      <c r="C48" s="16">
        <v>1123852</v>
      </c>
      <c r="D48" s="16">
        <v>18</v>
      </c>
      <c r="E48" s="16">
        <f t="shared" si="5"/>
        <v>1123852</v>
      </c>
      <c r="F48" s="17">
        <f t="shared" si="1"/>
        <v>100</v>
      </c>
      <c r="G48" s="17">
        <f t="shared" si="1"/>
        <v>100</v>
      </c>
      <c r="H48" s="18">
        <v>50796</v>
      </c>
      <c r="I48" s="19">
        <v>52373</v>
      </c>
      <c r="J48" s="20">
        <f t="shared" si="2"/>
        <v>3.1</v>
      </c>
      <c r="K48" s="21">
        <f t="shared" si="3"/>
        <v>466.01331847965747</v>
      </c>
      <c r="M48" s="2"/>
      <c r="N48" s="2"/>
    </row>
    <row r="49" spans="1:14" s="1" customFormat="1" ht="16.5" customHeight="1" x14ac:dyDescent="0.4">
      <c r="A49" s="15" t="s">
        <v>59</v>
      </c>
      <c r="B49" s="16">
        <v>26</v>
      </c>
      <c r="C49" s="16">
        <v>1069576</v>
      </c>
      <c r="D49" s="16">
        <v>22</v>
      </c>
      <c r="E49" s="16">
        <v>1059761</v>
      </c>
      <c r="F49" s="17">
        <f t="shared" si="1"/>
        <v>84.6</v>
      </c>
      <c r="G49" s="17">
        <f t="shared" si="1"/>
        <v>99.1</v>
      </c>
      <c r="H49" s="18">
        <v>43529</v>
      </c>
      <c r="I49" s="19">
        <v>45905</v>
      </c>
      <c r="J49" s="20">
        <f t="shared" si="2"/>
        <v>5.5</v>
      </c>
      <c r="K49" s="21">
        <f t="shared" si="3"/>
        <v>433.16370389172653</v>
      </c>
      <c r="M49" s="2"/>
      <c r="N49" s="2"/>
    </row>
    <row r="50" spans="1:14" s="1" customFormat="1" ht="16.5" customHeight="1" x14ac:dyDescent="0.4">
      <c r="A50" s="15" t="s">
        <v>60</v>
      </c>
      <c r="B50" s="16">
        <v>43</v>
      </c>
      <c r="C50" s="16">
        <v>1588256</v>
      </c>
      <c r="D50" s="16">
        <v>41</v>
      </c>
      <c r="E50" s="16">
        <v>1587111</v>
      </c>
      <c r="F50" s="17">
        <f t="shared" si="1"/>
        <v>95.3</v>
      </c>
      <c r="G50" s="17">
        <f t="shared" si="1"/>
        <v>99.9</v>
      </c>
      <c r="H50" s="18">
        <v>79479</v>
      </c>
      <c r="I50" s="19">
        <v>81614</v>
      </c>
      <c r="J50" s="20">
        <f t="shared" si="2"/>
        <v>2.7</v>
      </c>
      <c r="K50" s="21">
        <f t="shared" si="3"/>
        <v>514.22994358932669</v>
      </c>
      <c r="M50" s="2"/>
      <c r="N50" s="2"/>
    </row>
    <row r="51" spans="1:14" s="1" customFormat="1" ht="16.5" customHeight="1" thickBot="1" x14ac:dyDescent="0.45">
      <c r="A51" s="38" t="s">
        <v>61</v>
      </c>
      <c r="B51" s="39">
        <v>41</v>
      </c>
      <c r="C51" s="39">
        <v>1467480</v>
      </c>
      <c r="D51" s="39">
        <v>29</v>
      </c>
      <c r="E51" s="39">
        <v>1449724</v>
      </c>
      <c r="F51" s="40">
        <f t="shared" si="1"/>
        <v>70.7</v>
      </c>
      <c r="G51" s="40">
        <f t="shared" si="1"/>
        <v>98.8</v>
      </c>
      <c r="H51" s="41">
        <v>72280</v>
      </c>
      <c r="I51" s="27">
        <v>76461</v>
      </c>
      <c r="J51" s="42">
        <f t="shared" si="2"/>
        <v>5.8</v>
      </c>
      <c r="K51" s="43">
        <f t="shared" si="3"/>
        <v>527.4176325976531</v>
      </c>
      <c r="M51" s="2"/>
      <c r="N51" s="2"/>
    </row>
    <row r="52" spans="1:14" s="1" customFormat="1" ht="16.5" customHeight="1" thickTop="1" thickBot="1" x14ac:dyDescent="0.45">
      <c r="A52" s="44" t="s">
        <v>62</v>
      </c>
      <c r="B52" s="45">
        <f>SUM(B5:B51)</f>
        <v>1719</v>
      </c>
      <c r="C52" s="45">
        <f>SUM(C5:C51)</f>
        <v>126146099</v>
      </c>
      <c r="D52" s="45">
        <f>SUM(D5:D51)</f>
        <v>1690</v>
      </c>
      <c r="E52" s="45">
        <f>SUM(E5:E51)</f>
        <v>126095170</v>
      </c>
      <c r="F52" s="46">
        <f>ROUND(D52*100/B52,1)</f>
        <v>98.3</v>
      </c>
      <c r="G52" s="47">
        <f>ROUNDDOWN(E52*100/C52,1)</f>
        <v>99.9</v>
      </c>
      <c r="H52" s="48">
        <f>SUM(H5:H51)</f>
        <v>5933277</v>
      </c>
      <c r="I52" s="49">
        <f>SUM(I5:I51)</f>
        <v>6193581</v>
      </c>
      <c r="J52" s="50">
        <f t="shared" si="2"/>
        <v>4.4000000000000004</v>
      </c>
      <c r="K52" s="51">
        <f t="shared" si="3"/>
        <v>491.18304848631396</v>
      </c>
      <c r="M52" s="2"/>
      <c r="N52" s="2"/>
    </row>
    <row r="53" spans="1:14" s="1" customFormat="1" ht="13.5" x14ac:dyDescent="0.4">
      <c r="E53" s="52">
        <f>C52-E52</f>
        <v>50929</v>
      </c>
      <c r="M53" s="2"/>
      <c r="N53" s="2"/>
    </row>
  </sheetData>
  <mergeCells count="10">
    <mergeCell ref="A1:K1"/>
    <mergeCell ref="I2:K2"/>
    <mergeCell ref="A3:A4"/>
    <mergeCell ref="B3:B4"/>
    <mergeCell ref="C3:C4"/>
    <mergeCell ref="D3:E3"/>
    <mergeCell ref="F3:G3"/>
    <mergeCell ref="H3:I3"/>
    <mergeCell ref="J3:J4"/>
    <mergeCell ref="K3:K4"/>
  </mergeCells>
  <phoneticPr fontId="4"/>
  <pageMargins left="0.7" right="0.7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資料2-5-10</vt:lpstr>
      <vt:lpstr>'資料2-5-10'!Print_Area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嵯峨田　彬</dc:creator>
  <cp:lastModifiedBy>yuji</cp:lastModifiedBy>
  <dcterms:created xsi:type="dcterms:W3CDTF">2023-01-13T06:09:49Z</dcterms:created>
  <dcterms:modified xsi:type="dcterms:W3CDTF">2023-01-25T09:36:23Z</dcterms:modified>
</cp:coreProperties>
</file>