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uji\Desktop\03_正規化処理済（完成）\"/>
    </mc:Choice>
  </mc:AlternateContent>
  <bookViews>
    <workbookView xWindow="0" yWindow="0" windowWidth="12780" windowHeight="4470"/>
  </bookViews>
  <sheets>
    <sheet name="資料2-5-5" sheetId="1" r:id="rId1"/>
  </sheets>
  <definedNames>
    <definedName name="_xlnm.Print_Area" localSheetId="0">'資料2-5-5'!$A$1:$H$15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5" i="1" l="1"/>
  <c r="M15" i="1"/>
  <c r="L15" i="1"/>
  <c r="K15" i="1"/>
  <c r="J15" i="1"/>
  <c r="I15" i="1"/>
  <c r="G15" i="1"/>
  <c r="H15" i="1" s="1"/>
  <c r="F15" i="1"/>
  <c r="E15" i="1"/>
  <c r="D15" i="1"/>
  <c r="C15" i="1"/>
  <c r="N13" i="1"/>
  <c r="M13" i="1"/>
  <c r="L13" i="1"/>
  <c r="K13" i="1"/>
  <c r="J13" i="1"/>
  <c r="I13" i="1"/>
  <c r="G13" i="1"/>
  <c r="F13" i="1"/>
  <c r="E13" i="1"/>
  <c r="D13" i="1"/>
  <c r="C13" i="1"/>
  <c r="H13" i="1" s="1"/>
  <c r="N11" i="1"/>
  <c r="M11" i="1"/>
  <c r="L11" i="1"/>
  <c r="K11" i="1"/>
  <c r="J11" i="1"/>
  <c r="I11" i="1"/>
  <c r="G11" i="1"/>
  <c r="H11" i="1" s="1"/>
  <c r="F11" i="1"/>
  <c r="E11" i="1"/>
  <c r="D11" i="1"/>
  <c r="C11" i="1"/>
  <c r="N9" i="1"/>
  <c r="M9" i="1"/>
  <c r="L9" i="1"/>
  <c r="K9" i="1"/>
  <c r="J9" i="1"/>
  <c r="I9" i="1"/>
  <c r="G9" i="1"/>
  <c r="F9" i="1"/>
  <c r="E9" i="1"/>
  <c r="D9" i="1"/>
  <c r="C9" i="1"/>
  <c r="H9" i="1" s="1"/>
  <c r="N7" i="1"/>
  <c r="M7" i="1"/>
  <c r="L7" i="1"/>
  <c r="K7" i="1"/>
  <c r="J7" i="1"/>
  <c r="I7" i="1"/>
  <c r="G7" i="1"/>
  <c r="H7" i="1" s="1"/>
  <c r="F7" i="1"/>
  <c r="E7" i="1"/>
  <c r="D7" i="1"/>
  <c r="C7" i="1"/>
</calcChain>
</file>

<file path=xl/sharedStrings.xml><?xml version="1.0" encoding="utf-8"?>
<sst xmlns="http://schemas.openxmlformats.org/spreadsheetml/2006/main" count="24" uniqueCount="23">
  <si>
    <t>資料2-5-5　救急自動車による事故種別傷病程度別搬送人員の状況</t>
    <rPh sb="0" eb="2">
      <t>シリョウ</t>
    </rPh>
    <rPh sb="8" eb="10">
      <t>キュウキュウ</t>
    </rPh>
    <rPh sb="10" eb="12">
      <t>ジドウ</t>
    </rPh>
    <rPh sb="12" eb="13">
      <t>シャ</t>
    </rPh>
    <rPh sb="16" eb="18">
      <t>ジコ</t>
    </rPh>
    <rPh sb="18" eb="20">
      <t>シュベツ</t>
    </rPh>
    <rPh sb="20" eb="22">
      <t>ショウビョウシャ</t>
    </rPh>
    <rPh sb="22" eb="24">
      <t>テイド</t>
    </rPh>
    <rPh sb="24" eb="25">
      <t>ベツ</t>
    </rPh>
    <rPh sb="25" eb="27">
      <t>ハンソウ</t>
    </rPh>
    <rPh sb="27" eb="29">
      <t>ジンイン</t>
    </rPh>
    <rPh sb="30" eb="32">
      <t>ジョウキョウ</t>
    </rPh>
    <phoneticPr fontId="3"/>
  </si>
  <si>
    <t>（令和３年中）</t>
    <rPh sb="1" eb="3">
      <t>レイワ</t>
    </rPh>
    <rPh sb="4" eb="6">
      <t>ネンチュウ</t>
    </rPh>
    <phoneticPr fontId="3"/>
  </si>
  <si>
    <t>　　　　　　　　　　　区分
事故種別</t>
    <rPh sb="11" eb="13">
      <t>クブン</t>
    </rPh>
    <rPh sb="15" eb="17">
      <t>ジコ</t>
    </rPh>
    <rPh sb="17" eb="19">
      <t>シュベツ</t>
    </rPh>
    <phoneticPr fontId="3"/>
  </si>
  <si>
    <t>死亡</t>
    <rPh sb="0" eb="2">
      <t>シボウ</t>
    </rPh>
    <phoneticPr fontId="3"/>
  </si>
  <si>
    <t>重症
（長期入院）</t>
    <rPh sb="0" eb="2">
      <t>ジュウショウ</t>
    </rPh>
    <rPh sb="4" eb="6">
      <t>チョウキ</t>
    </rPh>
    <rPh sb="6" eb="8">
      <t>ニュウイン</t>
    </rPh>
    <phoneticPr fontId="3"/>
  </si>
  <si>
    <t>中等症
（入院診療）</t>
    <rPh sb="0" eb="2">
      <t>チュウトウ</t>
    </rPh>
    <rPh sb="2" eb="3">
      <t>ショウ</t>
    </rPh>
    <rPh sb="5" eb="7">
      <t>ニュウイン</t>
    </rPh>
    <rPh sb="7" eb="9">
      <t>シンリョウ</t>
    </rPh>
    <phoneticPr fontId="3"/>
  </si>
  <si>
    <t>軽症
（外来診療）</t>
    <rPh sb="0" eb="2">
      <t>ケイショウ</t>
    </rPh>
    <rPh sb="4" eb="6">
      <t>ガイライ</t>
    </rPh>
    <rPh sb="6" eb="8">
      <t>シンリョウ</t>
    </rPh>
    <phoneticPr fontId="3"/>
  </si>
  <si>
    <t>その他</t>
    <rPh sb="2" eb="3">
      <t>タ</t>
    </rPh>
    <phoneticPr fontId="3"/>
  </si>
  <si>
    <t>計</t>
    <rPh sb="0" eb="1">
      <t>ケイ</t>
    </rPh>
    <phoneticPr fontId="3"/>
  </si>
  <si>
    <t>急病</t>
    <rPh sb="0" eb="2">
      <t>キュウビョウ</t>
    </rPh>
    <phoneticPr fontId="3"/>
  </si>
  <si>
    <t>交通事故</t>
    <rPh sb="0" eb="2">
      <t>コウツウ</t>
    </rPh>
    <rPh sb="2" eb="4">
      <t>ジコ</t>
    </rPh>
    <phoneticPr fontId="3"/>
  </si>
  <si>
    <t>一般負傷</t>
    <rPh sb="0" eb="2">
      <t>イッパン</t>
    </rPh>
    <rPh sb="2" eb="4">
      <t>フショウ</t>
    </rPh>
    <phoneticPr fontId="3"/>
  </si>
  <si>
    <t>その他</t>
    <rPh sb="0" eb="3">
      <t>ソノタ</t>
    </rPh>
    <phoneticPr fontId="3"/>
  </si>
  <si>
    <t>（備考） １　「救急年報報告」により作成</t>
    <phoneticPr fontId="3"/>
  </si>
  <si>
    <t>　　　　　２　初診時における傷病程度は次によっている。</t>
    <rPh sb="7" eb="9">
      <t>ショシン</t>
    </rPh>
    <rPh sb="9" eb="10">
      <t>ジ</t>
    </rPh>
    <rPh sb="14" eb="16">
      <t>ショウビョウ</t>
    </rPh>
    <rPh sb="16" eb="18">
      <t>テイド</t>
    </rPh>
    <rPh sb="19" eb="20">
      <t>ツギ</t>
    </rPh>
    <phoneticPr fontId="3"/>
  </si>
  <si>
    <t>　　　　　　（１）　死  　亡　　　　　　　　　初診時において死亡が確認されたもの</t>
    <rPh sb="24" eb="26">
      <t>ショシン</t>
    </rPh>
    <rPh sb="26" eb="27">
      <t>ジ</t>
    </rPh>
    <rPh sb="31" eb="33">
      <t>シボウ</t>
    </rPh>
    <rPh sb="34" eb="36">
      <t>カクニン</t>
    </rPh>
    <phoneticPr fontId="3"/>
  </si>
  <si>
    <t>　　　　　　（２）  重　  症（長期入院） 　傷病程度が3週間以上の入院加療を必要とするもの</t>
    <rPh sb="11" eb="12">
      <t>シゲル</t>
    </rPh>
    <rPh sb="15" eb="16">
      <t>ショウ</t>
    </rPh>
    <rPh sb="17" eb="19">
      <t>チョウキ</t>
    </rPh>
    <rPh sb="19" eb="21">
      <t>ニュウイン</t>
    </rPh>
    <rPh sb="24" eb="26">
      <t>ショウビョウ</t>
    </rPh>
    <rPh sb="26" eb="28">
      <t>テイド</t>
    </rPh>
    <rPh sb="29" eb="32">
      <t>３シュウカン</t>
    </rPh>
    <rPh sb="32" eb="34">
      <t>イジョウ</t>
    </rPh>
    <rPh sb="35" eb="37">
      <t>ニュウイン</t>
    </rPh>
    <rPh sb="37" eb="39">
      <t>カリョウ</t>
    </rPh>
    <rPh sb="40" eb="42">
      <t>ヒツヨウ</t>
    </rPh>
    <phoneticPr fontId="3"/>
  </si>
  <si>
    <t>　　　　　　（３）　中等症（入院診療） 　傷病程度が重症または軽症以外のもの</t>
    <rPh sb="10" eb="12">
      <t>チュウトウ</t>
    </rPh>
    <rPh sb="12" eb="13">
      <t>ショウ</t>
    </rPh>
    <rPh sb="14" eb="16">
      <t>ニュウイン</t>
    </rPh>
    <rPh sb="16" eb="18">
      <t>シンリョウ</t>
    </rPh>
    <rPh sb="21" eb="23">
      <t>ショウビョウ</t>
    </rPh>
    <rPh sb="23" eb="25">
      <t>テイド</t>
    </rPh>
    <rPh sb="26" eb="28">
      <t>ジュウショウ</t>
    </rPh>
    <rPh sb="31" eb="33">
      <t>ケイショウ</t>
    </rPh>
    <rPh sb="33" eb="35">
      <t>イガイ</t>
    </rPh>
    <phoneticPr fontId="3"/>
  </si>
  <si>
    <t>　　　　　　（４）　軽　 症（外来診療）　 傷病程度が入院加療を必要としないもの</t>
    <rPh sb="10" eb="11">
      <t>ケイ</t>
    </rPh>
    <rPh sb="13" eb="14">
      <t>ショウ</t>
    </rPh>
    <rPh sb="15" eb="17">
      <t>ガイライ</t>
    </rPh>
    <rPh sb="17" eb="19">
      <t>シンリョウ</t>
    </rPh>
    <rPh sb="22" eb="24">
      <t>ショウビョウ</t>
    </rPh>
    <rPh sb="24" eb="26">
      <t>テイド</t>
    </rPh>
    <rPh sb="27" eb="29">
      <t>ニュウイン</t>
    </rPh>
    <rPh sb="29" eb="31">
      <t>カリョウ</t>
    </rPh>
    <rPh sb="32" eb="34">
      <t>ヒツヨウ</t>
    </rPh>
    <phoneticPr fontId="3"/>
  </si>
  <si>
    <t>　　　　　　（５）　その他　　医師の診断がないもの及び傷病程度が判明しないもの、その他の場所へ搬送したもの</t>
    <rPh sb="10" eb="13">
      <t>ソノタ</t>
    </rPh>
    <rPh sb="15" eb="17">
      <t>イシ</t>
    </rPh>
    <rPh sb="18" eb="20">
      <t>シンダン</t>
    </rPh>
    <rPh sb="25" eb="26">
      <t>オヨ</t>
    </rPh>
    <rPh sb="27" eb="29">
      <t>ショウビョウ</t>
    </rPh>
    <rPh sb="29" eb="31">
      <t>テイド</t>
    </rPh>
    <rPh sb="32" eb="34">
      <t>ハンメイ</t>
    </rPh>
    <rPh sb="42" eb="43">
      <t>タ</t>
    </rPh>
    <rPh sb="44" eb="46">
      <t>バショ</t>
    </rPh>
    <rPh sb="47" eb="49">
      <t>ハンソウ</t>
    </rPh>
    <phoneticPr fontId="3"/>
  </si>
  <si>
    <t>　　　　　　※　なお、傷病程度は入院加療の必要程度を基準に区分しているため、軽症の中には早期に病院での治療が必要だったものや、通院による治療が必要だったものも含まれる。</t>
    <rPh sb="11" eb="13">
      <t>ショウビョウ</t>
    </rPh>
    <rPh sb="13" eb="15">
      <t>テイド</t>
    </rPh>
    <rPh sb="16" eb="18">
      <t>ニュウイン</t>
    </rPh>
    <rPh sb="18" eb="20">
      <t>カリョウ</t>
    </rPh>
    <rPh sb="21" eb="23">
      <t>ヒツヨウ</t>
    </rPh>
    <rPh sb="23" eb="25">
      <t>テイド</t>
    </rPh>
    <rPh sb="26" eb="28">
      <t>キジュン</t>
    </rPh>
    <rPh sb="29" eb="31">
      <t>クブン</t>
    </rPh>
    <rPh sb="38" eb="40">
      <t>ケイショウ</t>
    </rPh>
    <rPh sb="41" eb="42">
      <t>ナカ</t>
    </rPh>
    <rPh sb="44" eb="46">
      <t>ソウキ</t>
    </rPh>
    <rPh sb="47" eb="49">
      <t>ビョウイン</t>
    </rPh>
    <rPh sb="51" eb="53">
      <t>チリョウ</t>
    </rPh>
    <rPh sb="54" eb="56">
      <t>ヒツヨウ</t>
    </rPh>
    <rPh sb="63" eb="65">
      <t>ツウイン</t>
    </rPh>
    <rPh sb="68" eb="70">
      <t>チリョウ</t>
    </rPh>
    <rPh sb="71" eb="73">
      <t>ヒツヨウ</t>
    </rPh>
    <rPh sb="79" eb="80">
      <t>フク</t>
    </rPh>
    <phoneticPr fontId="3"/>
  </si>
  <si>
    <t>　　　　　３　（　　）内は構成比を示し、単位は％である。</t>
    <rPh sb="11" eb="12">
      <t>ナイ</t>
    </rPh>
    <rPh sb="13" eb="16">
      <t>コウセイヒ</t>
    </rPh>
    <rPh sb="17" eb="18">
      <t>シメ</t>
    </rPh>
    <rPh sb="20" eb="22">
      <t>タンイ</t>
    </rPh>
    <phoneticPr fontId="3"/>
  </si>
  <si>
    <t>　　　　　４　小数点第二位を四捨五入のため、合計等が一致しない場合がある。</t>
    <rPh sb="7" eb="10">
      <t>ショウスウテン</t>
    </rPh>
    <rPh sb="10" eb="11">
      <t>ダイ</t>
    </rPh>
    <rPh sb="11" eb="13">
      <t>ニイ</t>
    </rPh>
    <rPh sb="14" eb="18">
      <t>シシャゴニュウ</t>
    </rPh>
    <rPh sb="22" eb="24">
      <t>ゴウケイ</t>
    </rPh>
    <rPh sb="24" eb="25">
      <t>トウ</t>
    </rPh>
    <rPh sb="26" eb="28">
      <t>イッチ</t>
    </rPh>
    <rPh sb="31" eb="33">
      <t>バアイ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</si>
</sst>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&quot;(&quot;##0.0&quot;)&quot;"/>
    <numFmt numFmtId="178" formatCode="&quot;(&quot;##0&quot;)&quot;"/>
    <numFmt numFmtId="179" formatCode="\(\ #,##0.000\ \)"/>
    <numFmt numFmtId="180" formatCode="0.0000000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0" fillId="0" borderId="0" xfId="0" applyFill="1" applyAlignment="1">
      <alignment vertical="center"/>
    </xf>
    <xf numFmtId="176" fontId="0" fillId="0" borderId="0" xfId="0" applyNumberFormat="1" applyAlignment="1">
      <alignment vertical="center"/>
    </xf>
    <xf numFmtId="3" fontId="0" fillId="0" borderId="3" xfId="0" applyNumberFormat="1" applyFont="1" applyBorder="1" applyAlignment="1">
      <alignment vertical="center"/>
    </xf>
    <xf numFmtId="3" fontId="0" fillId="0" borderId="7" xfId="0" applyNumberFormat="1" applyFont="1" applyBorder="1" applyAlignment="1">
      <alignment vertical="center"/>
    </xf>
    <xf numFmtId="177" fontId="0" fillId="0" borderId="6" xfId="0" applyNumberFormat="1" applyFont="1" applyBorder="1" applyAlignment="1">
      <alignment vertical="center"/>
    </xf>
    <xf numFmtId="178" fontId="0" fillId="0" borderId="8" xfId="0" applyNumberFormat="1" applyFont="1" applyBorder="1" applyAlignment="1">
      <alignment vertical="center"/>
    </xf>
    <xf numFmtId="0" fontId="0" fillId="0" borderId="0" xfId="0" applyNumberFormat="1" applyFill="1" applyAlignment="1">
      <alignment vertical="center"/>
    </xf>
    <xf numFmtId="0" fontId="0" fillId="0" borderId="0" xfId="0" applyNumberFormat="1" applyAlignment="1">
      <alignment vertical="center"/>
    </xf>
    <xf numFmtId="177" fontId="0" fillId="0" borderId="6" xfId="0" applyNumberFormat="1" applyFont="1" applyFill="1" applyBorder="1" applyAlignment="1">
      <alignment vertical="center"/>
    </xf>
    <xf numFmtId="0" fontId="0" fillId="0" borderId="0" xfId="0" applyNumberFormat="1" applyFont="1" applyFill="1" applyAlignment="1">
      <alignment vertical="center"/>
    </xf>
    <xf numFmtId="177" fontId="0" fillId="0" borderId="8" xfId="0" applyNumberFormat="1" applyFont="1" applyBorder="1" applyAlignment="1">
      <alignment vertical="center"/>
    </xf>
    <xf numFmtId="179" fontId="0" fillId="0" borderId="0" xfId="0" applyNumberFormat="1" applyFill="1" applyAlignment="1">
      <alignment vertical="center"/>
    </xf>
    <xf numFmtId="180" fontId="0" fillId="0" borderId="0" xfId="0" applyNumberFormat="1" applyFill="1" applyAlignment="1">
      <alignment vertical="center"/>
    </xf>
    <xf numFmtId="180" fontId="0" fillId="0" borderId="0" xfId="0" applyNumberFormat="1" applyAlignment="1">
      <alignment vertical="center"/>
    </xf>
    <xf numFmtId="0" fontId="0" fillId="0" borderId="0" xfId="0" applyFill="1" applyAlignment="1"/>
    <xf numFmtId="0" fontId="0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ill="1" applyAlignment="1">
      <alignment horizontal="left" vertical="center"/>
    </xf>
    <xf numFmtId="0" fontId="0" fillId="0" borderId="3" xfId="0" applyFill="1" applyBorder="1" applyAlignment="1">
      <alignment horizontal="distributed" vertical="center"/>
    </xf>
    <xf numFmtId="0" fontId="0" fillId="0" borderId="6" xfId="0" applyFill="1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2" fillId="0" borderId="0" xfId="0" applyFont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5"/>
  <sheetViews>
    <sheetView tabSelected="1" zoomScale="55" zoomScaleNormal="55" zoomScaleSheetLayoutView="100" workbookViewId="0"/>
  </sheetViews>
  <sheetFormatPr defaultColWidth="8.25" defaultRowHeight="18.75" x14ac:dyDescent="0.4"/>
  <cols>
    <col min="1" max="1" width="4.875" customWidth="1"/>
    <col min="2" max="8" width="19" customWidth="1"/>
    <col min="9" max="14" width="11.125" bestFit="1" customWidth="1"/>
    <col min="15" max="15" width="10.125" bestFit="1" customWidth="1"/>
    <col min="16" max="16" width="8.375" bestFit="1" customWidth="1"/>
    <col min="17" max="17" width="10.125" bestFit="1" customWidth="1"/>
  </cols>
  <sheetData>
    <row r="1" spans="2:18" s="1" customFormat="1" x14ac:dyDescent="0.4"/>
    <row r="2" spans="2:18" s="1" customFormat="1" x14ac:dyDescent="0.4">
      <c r="B2" s="27" t="s">
        <v>0</v>
      </c>
      <c r="C2" s="27"/>
      <c r="D2" s="27"/>
      <c r="E2" s="27"/>
      <c r="F2" s="27"/>
      <c r="G2" s="27"/>
      <c r="H2" s="27"/>
      <c r="J2" s="2"/>
      <c r="K2" s="2"/>
      <c r="L2" s="2"/>
      <c r="M2" s="2"/>
      <c r="N2" s="2"/>
      <c r="O2" s="2"/>
      <c r="P2" s="2"/>
      <c r="Q2" s="2"/>
      <c r="R2" s="2"/>
    </row>
    <row r="3" spans="2:18" s="1" customFormat="1" x14ac:dyDescent="0.4">
      <c r="B3" s="3"/>
      <c r="C3" s="3"/>
      <c r="D3" s="3"/>
      <c r="E3" s="3"/>
      <c r="F3" s="3"/>
      <c r="G3" s="3"/>
      <c r="H3" s="4" t="s">
        <v>1</v>
      </c>
      <c r="I3" s="5"/>
      <c r="J3" s="2"/>
      <c r="K3" s="2"/>
      <c r="L3" s="2"/>
      <c r="M3" s="2"/>
      <c r="N3" s="2"/>
      <c r="O3" s="2"/>
      <c r="P3" s="2"/>
      <c r="Q3" s="2"/>
      <c r="R3" s="2"/>
    </row>
    <row r="4" spans="2:18" s="1" customFormat="1" ht="19.5" customHeight="1" x14ac:dyDescent="0.4">
      <c r="B4" s="28" t="s">
        <v>2</v>
      </c>
      <c r="C4" s="30" t="s">
        <v>3</v>
      </c>
      <c r="D4" s="32" t="s">
        <v>4</v>
      </c>
      <c r="E4" s="32" t="s">
        <v>5</v>
      </c>
      <c r="F4" s="32" t="s">
        <v>6</v>
      </c>
      <c r="G4" s="34" t="s">
        <v>7</v>
      </c>
      <c r="H4" s="34" t="s">
        <v>8</v>
      </c>
      <c r="I4" s="5"/>
      <c r="J4" s="5"/>
      <c r="L4" s="6"/>
      <c r="M4" s="6"/>
      <c r="N4" s="6"/>
      <c r="O4" s="6"/>
      <c r="P4" s="6"/>
      <c r="Q4" s="6"/>
    </row>
    <row r="5" spans="2:18" s="1" customFormat="1" ht="27.75" customHeight="1" x14ac:dyDescent="0.4">
      <c r="B5" s="29"/>
      <c r="C5" s="31"/>
      <c r="D5" s="33"/>
      <c r="E5" s="33"/>
      <c r="F5" s="33"/>
      <c r="G5" s="33"/>
      <c r="H5" s="33"/>
      <c r="I5" s="5"/>
      <c r="J5" s="5"/>
    </row>
    <row r="6" spans="2:18" s="1" customFormat="1" ht="19.5" customHeight="1" x14ac:dyDescent="0.4">
      <c r="B6" s="23" t="s">
        <v>9</v>
      </c>
      <c r="C6" s="7">
        <v>67372</v>
      </c>
      <c r="D6" s="7">
        <v>288866</v>
      </c>
      <c r="E6" s="7">
        <v>1650587</v>
      </c>
      <c r="F6" s="7">
        <v>1597541</v>
      </c>
      <c r="G6" s="7">
        <v>813</v>
      </c>
      <c r="H6" s="8">
        <v>3605179</v>
      </c>
      <c r="I6" s="5"/>
      <c r="J6" s="5"/>
    </row>
    <row r="7" spans="2:18" s="1" customFormat="1" ht="19.5" customHeight="1" x14ac:dyDescent="0.4">
      <c r="B7" s="24"/>
      <c r="C7" s="9">
        <f>(C6/$H6)*100</f>
        <v>1.8687560312539269</v>
      </c>
      <c r="D7" s="9">
        <f>(D6/$H6)*100</f>
        <v>8.0125286428218967</v>
      </c>
      <c r="E7" s="9">
        <f>(E6/$H6)*100</f>
        <v>45.783773843129566</v>
      </c>
      <c r="F7" s="9">
        <f>(F6/$H6)*100</f>
        <v>44.312390591424169</v>
      </c>
      <c r="G7" s="9">
        <f>(G6/$H6)*100</f>
        <v>2.2550891370442357E-2</v>
      </c>
      <c r="H7" s="10">
        <f>SUM(C7:G7)</f>
        <v>100</v>
      </c>
      <c r="I7" s="11">
        <f t="shared" ref="I7:N7" si="0">C6/C$14</f>
        <v>0.82717807680974365</v>
      </c>
      <c r="J7" s="11">
        <f t="shared" si="0"/>
        <v>0.61929937398164825</v>
      </c>
      <c r="K7" s="11">
        <f t="shared" si="0"/>
        <v>0.66514838414334376</v>
      </c>
      <c r="L7" s="11">
        <f t="shared" si="0"/>
        <v>0.64928549945945069</v>
      </c>
      <c r="M7" s="11">
        <f t="shared" si="0"/>
        <v>0.43615879828326182</v>
      </c>
      <c r="N7" s="11">
        <f t="shared" si="0"/>
        <v>0.65647251583467836</v>
      </c>
    </row>
    <row r="8" spans="2:18" s="1" customFormat="1" ht="19.5" customHeight="1" x14ac:dyDescent="0.4">
      <c r="B8" s="23" t="s">
        <v>10</v>
      </c>
      <c r="C8" s="7">
        <v>1443</v>
      </c>
      <c r="D8" s="7">
        <v>12906</v>
      </c>
      <c r="E8" s="7">
        <v>73891</v>
      </c>
      <c r="F8" s="7">
        <v>252241</v>
      </c>
      <c r="G8" s="7">
        <v>92</v>
      </c>
      <c r="H8" s="8">
        <v>340573</v>
      </c>
      <c r="I8" s="11"/>
      <c r="J8" s="11"/>
      <c r="K8" s="12"/>
      <c r="L8" s="12"/>
      <c r="M8" s="12"/>
      <c r="N8" s="12"/>
    </row>
    <row r="9" spans="2:18" s="1" customFormat="1" ht="19.5" customHeight="1" x14ac:dyDescent="0.4">
      <c r="B9" s="24"/>
      <c r="C9" s="13">
        <f>(C8/$H8)*100</f>
        <v>0.42369770944848828</v>
      </c>
      <c r="D9" s="9">
        <f>(D8/$H8)*100</f>
        <v>3.7894959377284749</v>
      </c>
      <c r="E9" s="9">
        <f>(E8/$H8)*100</f>
        <v>21.696082778141541</v>
      </c>
      <c r="F9" s="9">
        <f>(F8/$H8)*100</f>
        <v>74.063710276504608</v>
      </c>
      <c r="G9" s="9">
        <f>(G8/$H8)*100</f>
        <v>2.7013298176895992E-2</v>
      </c>
      <c r="H9" s="10">
        <f>SUM(C9:G9)</f>
        <v>100.00000000000001</v>
      </c>
      <c r="I9" s="11">
        <f t="shared" ref="I9:N9" si="1">C8/C$14</f>
        <v>1.7716825459188686E-2</v>
      </c>
      <c r="J9" s="11">
        <f t="shared" si="1"/>
        <v>2.7669153588886029E-2</v>
      </c>
      <c r="K9" s="12">
        <f t="shared" si="1"/>
        <v>2.9776363955814393E-2</v>
      </c>
      <c r="L9" s="12">
        <f t="shared" si="1"/>
        <v>0.1025178218707071</v>
      </c>
      <c r="M9" s="12">
        <f t="shared" si="1"/>
        <v>4.9356223175965663E-2</v>
      </c>
      <c r="N9" s="12">
        <f t="shared" si="1"/>
        <v>6.2015454471293634E-2</v>
      </c>
    </row>
    <row r="10" spans="2:18" s="1" customFormat="1" ht="19.5" customHeight="1" x14ac:dyDescent="0.4">
      <c r="B10" s="23" t="s">
        <v>11</v>
      </c>
      <c r="C10" s="7">
        <v>5475</v>
      </c>
      <c r="D10" s="7">
        <v>54733</v>
      </c>
      <c r="E10" s="7">
        <v>324974</v>
      </c>
      <c r="F10" s="7">
        <v>494123</v>
      </c>
      <c r="G10" s="7">
        <v>198</v>
      </c>
      <c r="H10" s="8">
        <v>879503</v>
      </c>
      <c r="I10" s="11"/>
      <c r="J10" s="11"/>
      <c r="K10" s="12"/>
      <c r="L10" s="12"/>
      <c r="M10" s="12"/>
      <c r="N10" s="12"/>
    </row>
    <row r="11" spans="2:18" s="1" customFormat="1" ht="19.5" customHeight="1" x14ac:dyDescent="0.4">
      <c r="B11" s="24"/>
      <c r="C11" s="9">
        <f>(C10/$H10)*100</f>
        <v>0.62251066795678922</v>
      </c>
      <c r="D11" s="9">
        <f>(D10/$H10)*100</f>
        <v>6.2231737697313143</v>
      </c>
      <c r="E11" s="9">
        <f>(E10/$H10)*100</f>
        <v>36.949731837185318</v>
      </c>
      <c r="F11" s="9">
        <f>(F10/$H10)*100</f>
        <v>56.182071010559376</v>
      </c>
      <c r="G11" s="9">
        <f>(G10/$H10)*100</f>
        <v>2.2512714567204432E-2</v>
      </c>
      <c r="H11" s="10">
        <f>SUM(C11:G11)</f>
        <v>100</v>
      </c>
      <c r="I11" s="14">
        <f t="shared" ref="I11:N11" si="2">C10/C$14</f>
        <v>6.722080345742068E-2</v>
      </c>
      <c r="J11" s="11">
        <f t="shared" si="2"/>
        <v>0.11734199468313181</v>
      </c>
      <c r="K11" s="12">
        <f t="shared" si="2"/>
        <v>0.13095700559170706</v>
      </c>
      <c r="L11" s="12">
        <f t="shared" si="2"/>
        <v>0.20082545540264829</v>
      </c>
      <c r="M11" s="12">
        <f t="shared" si="2"/>
        <v>0.10622317596566523</v>
      </c>
      <c r="N11" s="12">
        <f t="shared" si="2"/>
        <v>0.16015003612695711</v>
      </c>
    </row>
    <row r="12" spans="2:18" s="1" customFormat="1" ht="19.5" customHeight="1" x14ac:dyDescent="0.4">
      <c r="B12" s="25" t="s">
        <v>12</v>
      </c>
      <c r="C12" s="7">
        <v>7158</v>
      </c>
      <c r="D12" s="7">
        <v>109935</v>
      </c>
      <c r="E12" s="7">
        <v>432080</v>
      </c>
      <c r="F12" s="7">
        <v>116555</v>
      </c>
      <c r="G12" s="7">
        <v>761</v>
      </c>
      <c r="H12" s="8">
        <v>666489</v>
      </c>
      <c r="I12" s="11"/>
      <c r="J12" s="11"/>
      <c r="K12" s="12"/>
      <c r="L12" s="12"/>
      <c r="M12" s="12"/>
      <c r="N12" s="12"/>
    </row>
    <row r="13" spans="2:18" s="1" customFormat="1" ht="19.5" customHeight="1" x14ac:dyDescent="0.4">
      <c r="B13" s="26"/>
      <c r="C13" s="15">
        <f>(C12/$H12)*100</f>
        <v>1.0739862173269177</v>
      </c>
      <c r="D13" s="15">
        <f>(D12/$H12)*100</f>
        <v>16.49464582311186</v>
      </c>
      <c r="E13" s="15">
        <f>(E12/$H12)*100</f>
        <v>64.82927700232112</v>
      </c>
      <c r="F13" s="15">
        <f>(F12/$H12)*100</f>
        <v>17.487910528155755</v>
      </c>
      <c r="G13" s="15">
        <f>(G12/$H12)*100</f>
        <v>0.11418042908435098</v>
      </c>
      <c r="H13" s="10">
        <f>SUM(C13:G13)</f>
        <v>100</v>
      </c>
      <c r="I13" s="11">
        <f t="shared" ref="I13:N13" si="3">C12/C$14</f>
        <v>8.7884294273646996E-2</v>
      </c>
      <c r="J13" s="11">
        <f t="shared" si="3"/>
        <v>0.23568947774633395</v>
      </c>
      <c r="K13" s="12">
        <f t="shared" si="3"/>
        <v>0.17411824630913483</v>
      </c>
      <c r="L13" s="12">
        <f t="shared" si="3"/>
        <v>4.7371223267193938E-2</v>
      </c>
      <c r="M13" s="12">
        <f t="shared" si="3"/>
        <v>0.4082618025751073</v>
      </c>
      <c r="N13" s="12">
        <f t="shared" si="3"/>
        <v>0.12136199356707086</v>
      </c>
    </row>
    <row r="14" spans="2:18" s="1" customFormat="1" ht="19.5" customHeight="1" x14ac:dyDescent="0.4">
      <c r="B14" s="25" t="s">
        <v>8</v>
      </c>
      <c r="C14" s="7">
        <v>81448</v>
      </c>
      <c r="D14" s="7">
        <v>466440</v>
      </c>
      <c r="E14" s="7">
        <v>2481532</v>
      </c>
      <c r="F14" s="7">
        <v>2460460</v>
      </c>
      <c r="G14" s="7">
        <v>1864</v>
      </c>
      <c r="H14" s="8">
        <v>5491744</v>
      </c>
      <c r="I14" s="5"/>
      <c r="J14" s="16"/>
    </row>
    <row r="15" spans="2:18" s="1" customFormat="1" ht="19.5" customHeight="1" x14ac:dyDescent="0.4">
      <c r="B15" s="26"/>
      <c r="C15" s="9">
        <f>(C14/$H14)*100</f>
        <v>1.4830989936894363</v>
      </c>
      <c r="D15" s="9">
        <f>(D14/$H14)*100</f>
        <v>8.4934767534684799</v>
      </c>
      <c r="E15" s="9">
        <f>(E14/$H14)*100</f>
        <v>45.186592820058621</v>
      </c>
      <c r="F15" s="9">
        <f>(F14/$H14)*100</f>
        <v>44.802889573876712</v>
      </c>
      <c r="G15" s="9">
        <f>(G14/$H14)*100</f>
        <v>3.3941858906751665E-2</v>
      </c>
      <c r="H15" s="10">
        <f>SUM(C15:G15)</f>
        <v>100</v>
      </c>
      <c r="I15" s="17">
        <f t="shared" ref="I15:N15" si="4">C14/C$14</f>
        <v>1</v>
      </c>
      <c r="J15" s="17">
        <f t="shared" si="4"/>
        <v>1</v>
      </c>
      <c r="K15" s="18">
        <f t="shared" si="4"/>
        <v>1</v>
      </c>
      <c r="L15" s="18">
        <f t="shared" si="4"/>
        <v>1</v>
      </c>
      <c r="M15" s="18">
        <f t="shared" si="4"/>
        <v>1</v>
      </c>
      <c r="N15" s="18">
        <f t="shared" si="4"/>
        <v>1</v>
      </c>
    </row>
    <row r="16" spans="2:18" s="1" customFormat="1" ht="19.5" customHeight="1" x14ac:dyDescent="0.4">
      <c r="B16" s="1" t="s">
        <v>13</v>
      </c>
      <c r="I16" s="5"/>
      <c r="J16" s="5"/>
    </row>
    <row r="17" spans="2:10" s="1" customFormat="1" ht="19.5" customHeight="1" x14ac:dyDescent="0.4">
      <c r="B17" s="5" t="s">
        <v>14</v>
      </c>
      <c r="C17" s="19"/>
      <c r="D17" s="19"/>
      <c r="E17" s="19"/>
      <c r="F17" s="19"/>
      <c r="G17" s="19"/>
      <c r="H17" s="19"/>
      <c r="I17" s="5"/>
      <c r="J17" s="16"/>
    </row>
    <row r="18" spans="2:10" s="1" customFormat="1" ht="19.5" customHeight="1" x14ac:dyDescent="0.4">
      <c r="B18" s="5" t="s">
        <v>15</v>
      </c>
      <c r="C18" s="19"/>
      <c r="D18" s="19"/>
      <c r="E18" s="19"/>
      <c r="F18" s="19"/>
      <c r="G18" s="19"/>
      <c r="H18" s="19"/>
      <c r="I18" s="5"/>
      <c r="J18" s="16"/>
    </row>
    <row r="19" spans="2:10" s="1" customFormat="1" ht="19.5" customHeight="1" x14ac:dyDescent="0.4">
      <c r="B19" s="20" t="s">
        <v>16</v>
      </c>
      <c r="C19" s="21"/>
      <c r="D19" s="21"/>
      <c r="E19" s="21"/>
      <c r="F19" s="21"/>
      <c r="G19" s="21"/>
      <c r="H19" s="21"/>
      <c r="I19" s="5"/>
      <c r="J19" s="16"/>
    </row>
    <row r="20" spans="2:10" s="1" customFormat="1" ht="19.5" customHeight="1" x14ac:dyDescent="0.4">
      <c r="B20" s="20" t="s">
        <v>17</v>
      </c>
      <c r="C20" s="21"/>
      <c r="D20" s="21"/>
      <c r="E20" s="21"/>
      <c r="F20" s="21"/>
      <c r="G20" s="21"/>
      <c r="H20" s="21"/>
      <c r="I20" s="5"/>
      <c r="J20" s="16"/>
    </row>
    <row r="21" spans="2:10" s="1" customFormat="1" ht="19.5" customHeight="1" x14ac:dyDescent="0.4">
      <c r="B21" s="20" t="s">
        <v>18</v>
      </c>
      <c r="C21" s="21"/>
      <c r="D21" s="21"/>
      <c r="E21" s="21"/>
      <c r="F21" s="21"/>
      <c r="G21" s="21"/>
      <c r="H21" s="21"/>
      <c r="I21" s="5"/>
      <c r="J21" s="16"/>
    </row>
    <row r="22" spans="2:10" s="1" customFormat="1" ht="19.5" customHeight="1" x14ac:dyDescent="0.4">
      <c r="B22" s="20" t="s">
        <v>19</v>
      </c>
      <c r="C22" s="21"/>
      <c r="D22" s="21"/>
      <c r="E22" s="21"/>
      <c r="F22" s="21"/>
      <c r="G22" s="21"/>
      <c r="H22" s="21"/>
      <c r="I22" s="5"/>
      <c r="J22" s="16"/>
    </row>
    <row r="23" spans="2:10" s="1" customFormat="1" ht="19.5" customHeight="1" x14ac:dyDescent="0.4">
      <c r="B23" s="22" t="s">
        <v>20</v>
      </c>
      <c r="C23" s="22"/>
      <c r="D23" s="22"/>
      <c r="E23" s="22"/>
      <c r="F23" s="22"/>
      <c r="G23" s="22"/>
      <c r="H23" s="22"/>
      <c r="I23" s="5"/>
      <c r="J23" s="16"/>
    </row>
    <row r="24" spans="2:10" s="1" customFormat="1" ht="19.5" customHeight="1" x14ac:dyDescent="0.4">
      <c r="B24" s="20" t="s">
        <v>21</v>
      </c>
      <c r="C24" s="5"/>
      <c r="D24" s="5"/>
      <c r="E24" s="5"/>
      <c r="F24" s="5"/>
      <c r="G24" s="5"/>
      <c r="H24" s="5"/>
      <c r="I24" s="5"/>
      <c r="J24" s="16"/>
    </row>
    <row r="25" spans="2:10" s="1" customFormat="1" ht="19.5" customHeight="1" x14ac:dyDescent="0.4">
      <c r="B25" s="22" t="s">
        <v>22</v>
      </c>
      <c r="C25" s="22"/>
      <c r="D25" s="22"/>
      <c r="E25" s="22"/>
      <c r="F25" s="22"/>
      <c r="G25" s="22"/>
      <c r="H25" s="22"/>
      <c r="I25" s="5"/>
      <c r="J25" s="16"/>
    </row>
  </sheetData>
  <mergeCells count="15">
    <mergeCell ref="B2:H2"/>
    <mergeCell ref="B4:B5"/>
    <mergeCell ref="C4:C5"/>
    <mergeCell ref="D4:D5"/>
    <mergeCell ref="E4:E5"/>
    <mergeCell ref="F4:F5"/>
    <mergeCell ref="G4:G5"/>
    <mergeCell ref="H4:H5"/>
    <mergeCell ref="B25:H25"/>
    <mergeCell ref="B6:B7"/>
    <mergeCell ref="B8:B9"/>
    <mergeCell ref="B10:B11"/>
    <mergeCell ref="B12:B13"/>
    <mergeCell ref="B14:B15"/>
    <mergeCell ref="B23:H23"/>
  </mergeCells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資料2-5-5</vt:lpstr>
      <vt:lpstr>'資料2-5-5'!Print_Area</vt:lpstr>
    </vt:vector>
  </TitlesOfParts>
  <Company>Ministry of Internal Affairs and Communications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嵯峨田　彬</dc:creator>
  <cp:lastModifiedBy>yuji</cp:lastModifiedBy>
  <dcterms:created xsi:type="dcterms:W3CDTF">2023-01-13T06:02:20Z</dcterms:created>
  <dcterms:modified xsi:type="dcterms:W3CDTF">2023-01-25T06:49:22Z</dcterms:modified>
</cp:coreProperties>
</file>