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0" yWindow="0" windowWidth="10770" windowHeight="7455"/>
  </bookViews>
  <sheets>
    <sheet name="資料2-5-7" sheetId="1" r:id="rId1"/>
  </sheets>
  <definedNames>
    <definedName name="_xlnm.Print_Area" localSheetId="0">'資料2-5-7'!$B$2:$I$24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O22" i="1"/>
  <c r="N22" i="1"/>
  <c r="M22" i="1"/>
  <c r="L22" i="1"/>
  <c r="K22" i="1"/>
  <c r="O20" i="1"/>
  <c r="N20" i="1"/>
  <c r="M20" i="1"/>
  <c r="L20" i="1"/>
  <c r="K20" i="1"/>
  <c r="O18" i="1"/>
  <c r="N18" i="1"/>
  <c r="M18" i="1"/>
  <c r="L18" i="1"/>
  <c r="K18" i="1"/>
  <c r="O16" i="1"/>
  <c r="N16" i="1"/>
  <c r="M16" i="1"/>
  <c r="L16" i="1"/>
  <c r="K16" i="1"/>
  <c r="I16" i="1"/>
  <c r="O14" i="1"/>
  <c r="N14" i="1"/>
  <c r="M14" i="1"/>
  <c r="L14" i="1"/>
  <c r="K14" i="1"/>
  <c r="I14" i="1"/>
  <c r="O12" i="1"/>
  <c r="N12" i="1"/>
  <c r="M12" i="1"/>
  <c r="L12" i="1"/>
  <c r="K12" i="1"/>
  <c r="I12" i="1"/>
  <c r="I24" i="1" s="1"/>
  <c r="O10" i="1"/>
  <c r="N10" i="1"/>
  <c r="M10" i="1"/>
  <c r="L10" i="1"/>
  <c r="K10" i="1"/>
  <c r="I9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<sst xmlns="http://schemas.openxmlformats.org/spreadsheetml/2006/main" count="39" uniqueCount="32">
  <si>
    <t>資料2-5-7　救急自動車による年齢区分別事故種別搬送人員の状況</t>
    <rPh sb="0" eb="2">
      <t>シリョウ</t>
    </rPh>
    <phoneticPr fontId="3"/>
  </si>
  <si>
    <t>（令和３年中）</t>
    <rPh sb="1" eb="3">
      <t>レイワ</t>
    </rPh>
    <rPh sb="4" eb="5">
      <t>ネン</t>
    </rPh>
    <rPh sb="5" eb="6">
      <t>チュウ</t>
    </rPh>
    <phoneticPr fontId="3"/>
  </si>
  <si>
    <t>　　　　　　　　　　　　　　　　事故種別
年齢区分</t>
    <rPh sb="23" eb="25">
      <t>ネンレイ</t>
    </rPh>
    <rPh sb="25" eb="27">
      <t>クブン</t>
    </rPh>
    <phoneticPr fontId="3"/>
  </si>
  <si>
    <t>急　病</t>
    <phoneticPr fontId="3"/>
  </si>
  <si>
    <t>交通事故</t>
    <rPh sb="2" eb="4">
      <t>ジコ</t>
    </rPh>
    <phoneticPr fontId="3"/>
  </si>
  <si>
    <t>一般負傷</t>
  </si>
  <si>
    <t>その他
(左記以外)</t>
    <rPh sb="5" eb="7">
      <t>サキ</t>
    </rPh>
    <rPh sb="7" eb="9">
      <t>イガイ</t>
    </rPh>
    <phoneticPr fontId="3"/>
  </si>
  <si>
    <t>合　計</t>
    <rPh sb="0" eb="1">
      <t>ゴウ</t>
    </rPh>
    <rPh sb="2" eb="3">
      <t>ケイ</t>
    </rPh>
    <phoneticPr fontId="3"/>
  </si>
  <si>
    <t>(参考)</t>
    <phoneticPr fontId="3"/>
  </si>
  <si>
    <t>令和２年</t>
    <rPh sb="0" eb="2">
      <t>レイワ</t>
    </rPh>
    <rPh sb="3" eb="4">
      <t>ネン</t>
    </rPh>
    <phoneticPr fontId="3"/>
  </si>
  <si>
    <t>国勢調査人口</t>
    <rPh sb="0" eb="2">
      <t>コクセイ</t>
    </rPh>
    <rPh sb="2" eb="4">
      <t>チョウサ</t>
    </rPh>
    <rPh sb="4" eb="6">
      <t>ジンコウ</t>
    </rPh>
    <phoneticPr fontId="3"/>
  </si>
  <si>
    <t>(構成比)</t>
    <rPh sb="1" eb="4">
      <t>コウセイヒ</t>
    </rPh>
    <phoneticPr fontId="3"/>
  </si>
  <si>
    <t>新生児</t>
    <rPh sb="0" eb="3">
      <t>シンセイジ</t>
    </rPh>
    <phoneticPr fontId="5"/>
  </si>
  <si>
    <t>(構成比：％)</t>
    <phoneticPr fontId="5"/>
  </si>
  <si>
    <t>乳幼児</t>
    <rPh sb="0" eb="3">
      <t>ニュウヨウジ</t>
    </rPh>
    <phoneticPr fontId="5"/>
  </si>
  <si>
    <t>少年</t>
    <rPh sb="0" eb="2">
      <t>ショウネン</t>
    </rPh>
    <phoneticPr fontId="5"/>
  </si>
  <si>
    <t>成人</t>
    <rPh sb="0" eb="2">
      <t>セイジン</t>
    </rPh>
    <phoneticPr fontId="5"/>
  </si>
  <si>
    <t>高齢者</t>
    <rPh sb="0" eb="3">
      <t>コウレイシャ</t>
    </rPh>
    <phoneticPr fontId="5"/>
  </si>
  <si>
    <t>うち、65歳から74歳</t>
    <rPh sb="5" eb="6">
      <t>サイ</t>
    </rPh>
    <rPh sb="10" eb="11">
      <t>サイ</t>
    </rPh>
    <phoneticPr fontId="5"/>
  </si>
  <si>
    <t>うち、75歳から84歳</t>
    <rPh sb="5" eb="6">
      <t>サイ</t>
    </rPh>
    <rPh sb="10" eb="11">
      <t>サイ</t>
    </rPh>
    <phoneticPr fontId="5"/>
  </si>
  <si>
    <t>うち、85歳以上</t>
    <rPh sb="5" eb="6">
      <t>サイ</t>
    </rPh>
    <rPh sb="6" eb="8">
      <t>イジョウ</t>
    </rPh>
    <phoneticPr fontId="5"/>
  </si>
  <si>
    <t>合計</t>
    <rPh sb="0" eb="2">
      <t>ゴウケイ</t>
    </rPh>
    <phoneticPr fontId="5"/>
  </si>
  <si>
    <t>(構成比：％)</t>
  </si>
  <si>
    <t>（備考）</t>
    <rPh sb="1" eb="3">
      <t>ビコウ</t>
    </rPh>
    <phoneticPr fontId="3"/>
  </si>
  <si>
    <t>１　「救急年報報告」により作成　　　　　</t>
  </si>
  <si>
    <t>２　年齢区分は次によっている。</t>
  </si>
  <si>
    <t>（１） 新生児　生後28日未満の者</t>
  </si>
  <si>
    <t>（２） 乳幼児　生後28日以上満7歳未満の者</t>
  </si>
  <si>
    <t>（３） 少　年　満7歳以上満18歳未満の者</t>
  </si>
  <si>
    <t>（４） 成　人　満18歳以上満65歳未満の者</t>
  </si>
  <si>
    <t>（５） 高齢者　満65歳以上の者</t>
  </si>
  <si>
    <t>３  令和２年国勢調査人口中の年齢不詳2,931,838人は含まれていない。</t>
    <rPh sb="3" eb="5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</si>
</sst>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\(#,##0.0\);\(&quot;▲&quot;#,##0.0\)"/>
    <numFmt numFmtId="178" formatCode="0.0%"/>
    <numFmt numFmtId="179" formatCode="\(0.0\)"/>
    <numFmt numFmtId="180" formatCode="\(#,##0\);\(&quot;▲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Dashed">
        <color indexed="64"/>
      </right>
      <top style="double">
        <color indexed="64"/>
      </top>
      <bottom/>
      <diagonal/>
    </border>
    <border>
      <left style="mediumDashed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0" fillId="0" borderId="7" xfId="0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3" fontId="0" fillId="0" borderId="18" xfId="0" applyNumberFormat="1" applyFont="1" applyBorder="1" applyAlignment="1"/>
    <xf numFmtId="176" fontId="0" fillId="0" borderId="19" xfId="0" applyNumberFormat="1" applyFont="1" applyBorder="1" applyAlignment="1"/>
    <xf numFmtId="176" fontId="0" fillId="0" borderId="20" xfId="0" applyNumberFormat="1" applyFont="1" applyFill="1" applyBorder="1" applyAlignment="1"/>
    <xf numFmtId="3" fontId="0" fillId="0" borderId="21" xfId="0" applyNumberFormat="1" applyFont="1" applyBorder="1" applyAlignment="1"/>
    <xf numFmtId="177" fontId="0" fillId="0" borderId="25" xfId="0" applyNumberFormat="1" applyFont="1" applyBorder="1" applyAlignment="1"/>
    <xf numFmtId="177" fontId="0" fillId="0" borderId="26" xfId="0" applyNumberFormat="1" applyFont="1" applyBorder="1" applyAlignment="1"/>
    <xf numFmtId="177" fontId="0" fillId="0" borderId="27" xfId="0" applyNumberFormat="1" applyFont="1" applyBorder="1" applyAlignment="1"/>
    <xf numFmtId="177" fontId="0" fillId="0" borderId="28" xfId="0" applyNumberFormat="1" applyFont="1" applyBorder="1" applyAlignment="1"/>
    <xf numFmtId="178" fontId="0" fillId="0" borderId="0" xfId="0" applyNumberFormat="1" applyAlignment="1"/>
    <xf numFmtId="3" fontId="0" fillId="0" borderId="16" xfId="0" applyNumberFormat="1" applyFont="1" applyBorder="1" applyAlignment="1"/>
    <xf numFmtId="176" fontId="0" fillId="0" borderId="29" xfId="0" applyNumberFormat="1" applyFont="1" applyBorder="1" applyAlignment="1"/>
    <xf numFmtId="176" fontId="0" fillId="0" borderId="30" xfId="0" applyNumberFormat="1" applyFont="1" applyFill="1" applyBorder="1" applyAlignment="1"/>
    <xf numFmtId="3" fontId="0" fillId="0" borderId="31" xfId="0" applyNumberFormat="1" applyFont="1" applyBorder="1" applyAlignment="1"/>
    <xf numFmtId="3" fontId="0" fillId="0" borderId="34" xfId="0" applyNumberFormat="1" applyFill="1" applyBorder="1" applyAlignment="1"/>
    <xf numFmtId="177" fontId="0" fillId="0" borderId="11" xfId="0" applyNumberFormat="1" applyFill="1" applyBorder="1" applyAlignment="1"/>
    <xf numFmtId="178" fontId="0" fillId="0" borderId="0" xfId="0" applyNumberFormat="1" applyFont="1" applyAlignment="1"/>
    <xf numFmtId="177" fontId="0" fillId="0" borderId="23" xfId="0" applyNumberFormat="1" applyFont="1" applyBorder="1" applyAlignment="1"/>
    <xf numFmtId="177" fontId="0" fillId="0" borderId="35" xfId="0" applyNumberFormat="1" applyFont="1" applyBorder="1" applyAlignment="1"/>
    <xf numFmtId="177" fontId="0" fillId="0" borderId="36" xfId="0" applyNumberFormat="1" applyFont="1" applyBorder="1" applyAlignment="1"/>
    <xf numFmtId="177" fontId="0" fillId="0" borderId="37" xfId="0" applyNumberFormat="1" applyFont="1" applyBorder="1" applyAlignment="1"/>
    <xf numFmtId="177" fontId="0" fillId="0" borderId="38" xfId="0" applyNumberFormat="1" applyFill="1" applyBorder="1" applyAlignment="1"/>
    <xf numFmtId="0" fontId="0" fillId="2" borderId="40" xfId="0" applyFill="1" applyBorder="1" applyAlignment="1">
      <alignment horizontal="center" vertical="center"/>
    </xf>
    <xf numFmtId="3" fontId="0" fillId="2" borderId="39" xfId="0" applyNumberFormat="1" applyFill="1" applyBorder="1" applyAlignment="1"/>
    <xf numFmtId="3" fontId="0" fillId="2" borderId="41" xfId="0" applyNumberFormat="1" applyFill="1" applyBorder="1" applyAlignment="1"/>
    <xf numFmtId="3" fontId="0" fillId="2" borderId="10" xfId="0" applyNumberFormat="1" applyFill="1" applyBorder="1" applyAlignment="1"/>
    <xf numFmtId="3" fontId="0" fillId="2" borderId="28" xfId="0" applyNumberFormat="1" applyFill="1" applyBorder="1" applyAlignment="1"/>
    <xf numFmtId="3" fontId="0" fillId="2" borderId="42" xfId="0" applyNumberFormat="1" applyFill="1" applyBorder="1" applyAlignment="1">
      <alignment horizontal="right"/>
    </xf>
    <xf numFmtId="0" fontId="0" fillId="2" borderId="43" xfId="0" applyFill="1" applyBorder="1" applyAlignment="1">
      <alignment horizontal="center" vertical="center"/>
    </xf>
    <xf numFmtId="179" fontId="0" fillId="2" borderId="44" xfId="0" applyNumberFormat="1" applyFill="1" applyBorder="1" applyAlignment="1">
      <alignment horizontal="right"/>
    </xf>
    <xf numFmtId="179" fontId="0" fillId="2" borderId="35" xfId="0" applyNumberFormat="1" applyFill="1" applyBorder="1" applyAlignment="1">
      <alignment horizontal="right"/>
    </xf>
    <xf numFmtId="179" fontId="0" fillId="2" borderId="45" xfId="0" applyNumberFormat="1" applyFill="1" applyBorder="1" applyAlignment="1">
      <alignment horizontal="right"/>
    </xf>
    <xf numFmtId="179" fontId="0" fillId="2" borderId="37" xfId="0" applyNumberFormat="1" applyFill="1" applyBorder="1" applyAlignment="1">
      <alignment horizontal="right"/>
    </xf>
    <xf numFmtId="179" fontId="0" fillId="2" borderId="46" xfId="0" applyNumberFormat="1" applyFill="1" applyBorder="1" applyAlignment="1">
      <alignment horizontal="right"/>
    </xf>
    <xf numFmtId="0" fontId="0" fillId="2" borderId="47" xfId="0" applyFill="1" applyBorder="1" applyAlignment="1">
      <alignment horizontal="center" vertical="center"/>
    </xf>
    <xf numFmtId="3" fontId="0" fillId="2" borderId="31" xfId="0" applyNumberFormat="1" applyFill="1" applyBorder="1" applyAlignment="1"/>
    <xf numFmtId="3" fontId="0" fillId="2" borderId="48" xfId="0" applyNumberFormat="1" applyFill="1" applyBorder="1" applyAlignment="1">
      <alignment horizontal="right"/>
    </xf>
    <xf numFmtId="0" fontId="0" fillId="2" borderId="50" xfId="0" applyFill="1" applyBorder="1" applyAlignment="1">
      <alignment horizontal="center" vertical="center"/>
    </xf>
    <xf numFmtId="179" fontId="0" fillId="2" borderId="49" xfId="0" applyNumberFormat="1" applyFill="1" applyBorder="1" applyAlignment="1"/>
    <xf numFmtId="179" fontId="0" fillId="2" borderId="51" xfId="0" applyNumberFormat="1" applyFill="1" applyBorder="1" applyAlignment="1"/>
    <xf numFmtId="179" fontId="0" fillId="2" borderId="52" xfId="0" applyNumberFormat="1" applyFill="1" applyBorder="1" applyAlignment="1"/>
    <xf numFmtId="179" fontId="0" fillId="2" borderId="53" xfId="0" applyNumberFormat="1" applyFill="1" applyBorder="1" applyAlignment="1"/>
    <xf numFmtId="179" fontId="0" fillId="2" borderId="54" xfId="0" applyNumberFormat="1" applyFill="1" applyBorder="1" applyAlignment="1">
      <alignment horizontal="right"/>
    </xf>
    <xf numFmtId="3" fontId="0" fillId="0" borderId="55" xfId="0" applyNumberFormat="1" applyFont="1" applyBorder="1" applyAlignment="1"/>
    <xf numFmtId="176" fontId="0" fillId="0" borderId="56" xfId="0" applyNumberFormat="1" applyFont="1" applyBorder="1" applyAlignment="1"/>
    <xf numFmtId="176" fontId="0" fillId="0" borderId="57" xfId="0" applyNumberFormat="1" applyFont="1" applyFill="1" applyBorder="1" applyAlignment="1"/>
    <xf numFmtId="3" fontId="0" fillId="0" borderId="58" xfId="0" applyNumberFormat="1" applyFont="1" applyBorder="1" applyAlignment="1"/>
    <xf numFmtId="3" fontId="0" fillId="0" borderId="59" xfId="0" applyNumberFormat="1" applyFill="1" applyBorder="1" applyAlignment="1"/>
    <xf numFmtId="180" fontId="0" fillId="0" borderId="62" xfId="0" applyNumberFormat="1" applyFont="1" applyBorder="1" applyAlignment="1"/>
    <xf numFmtId="180" fontId="0" fillId="0" borderId="63" xfId="0" applyNumberFormat="1" applyFont="1" applyBorder="1" applyAlignment="1"/>
    <xf numFmtId="180" fontId="0" fillId="0" borderId="64" xfId="0" applyNumberFormat="1" applyFont="1" applyBorder="1" applyAlignment="1"/>
    <xf numFmtId="180" fontId="0" fillId="0" borderId="65" xfId="0" applyNumberFormat="1" applyFont="1" applyBorder="1" applyAlignment="1"/>
    <xf numFmtId="180" fontId="0" fillId="0" borderId="15" xfId="0" applyNumberFormat="1" applyFill="1" applyBorder="1" applyAlignment="1"/>
    <xf numFmtId="0" fontId="0" fillId="0" borderId="0" xfId="0" applyBorder="1" applyAlignment="1">
      <alignment horizontal="center" vertical="center"/>
    </xf>
    <xf numFmtId="177" fontId="6" fillId="0" borderId="0" xfId="0" applyNumberFormat="1" applyFont="1" applyBorder="1" applyAlignment="1"/>
    <xf numFmtId="177" fontId="0" fillId="0" borderId="0" xfId="0" applyNumberFormat="1" applyBorder="1" applyAlignment="1"/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0" fillId="0" borderId="22" xfId="0" applyNumberFormat="1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177" fontId="0" fillId="0" borderId="32" xfId="0" applyNumberFormat="1" applyFill="1" applyBorder="1" applyAlignment="1">
      <alignment horizontal="right" vertical="top"/>
    </xf>
    <xf numFmtId="177" fontId="0" fillId="0" borderId="33" xfId="0" applyNumberFormat="1" applyFill="1" applyBorder="1" applyAlignment="1">
      <alignment horizontal="right" vertical="top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zoomScaleSheetLayoutView="100" workbookViewId="0"/>
  </sheetViews>
  <sheetFormatPr defaultRowHeight="18.75" x14ac:dyDescent="0.4"/>
  <cols>
    <col min="1" max="1" width="6.375" customWidth="1"/>
    <col min="2" max="2" width="12" customWidth="1"/>
    <col min="3" max="3" width="16.125" bestFit="1" customWidth="1"/>
    <col min="4" max="8" width="9.75" customWidth="1"/>
    <col min="9" max="9" width="11.875" bestFit="1" customWidth="1"/>
  </cols>
  <sheetData>
    <row r="1" spans="2:15" s="1" customFormat="1" ht="22.15" customHeight="1" x14ac:dyDescent="0.4">
      <c r="B1" s="2" t="s">
        <v>0</v>
      </c>
      <c r="C1" s="2"/>
      <c r="D1" s="2"/>
      <c r="E1" s="2"/>
      <c r="F1" s="2"/>
      <c r="G1" s="2"/>
      <c r="H1" s="2"/>
    </row>
    <row r="2" spans="2:15" s="1" customFormat="1" ht="19.5" thickBot="1" x14ac:dyDescent="0.45">
      <c r="I2" s="1" t="s">
        <v>1</v>
      </c>
    </row>
    <row r="3" spans="2:15" s="1" customFormat="1" ht="19.5" thickBot="1" x14ac:dyDescent="0.45">
      <c r="B3" s="80" t="s">
        <v>2</v>
      </c>
      <c r="C3" s="81"/>
      <c r="D3" s="86" t="s">
        <v>3</v>
      </c>
      <c r="E3" s="87" t="s">
        <v>4</v>
      </c>
      <c r="F3" s="87" t="s">
        <v>5</v>
      </c>
      <c r="G3" s="88" t="s">
        <v>6</v>
      </c>
      <c r="H3" s="79" t="s">
        <v>7</v>
      </c>
      <c r="I3" s="3" t="s">
        <v>8</v>
      </c>
    </row>
    <row r="4" spans="2:15" s="1" customFormat="1" ht="19.5" thickBot="1" x14ac:dyDescent="0.45">
      <c r="B4" s="82"/>
      <c r="C4" s="83"/>
      <c r="D4" s="86"/>
      <c r="E4" s="87"/>
      <c r="F4" s="87"/>
      <c r="G4" s="89"/>
      <c r="H4" s="79"/>
      <c r="I4" s="4" t="s">
        <v>9</v>
      </c>
    </row>
    <row r="5" spans="2:15" s="1" customFormat="1" ht="19.5" thickBot="1" x14ac:dyDescent="0.45">
      <c r="B5" s="82"/>
      <c r="C5" s="83"/>
      <c r="D5" s="86"/>
      <c r="E5" s="87"/>
      <c r="F5" s="87"/>
      <c r="G5" s="89"/>
      <c r="H5" s="79"/>
      <c r="I5" s="5" t="s">
        <v>10</v>
      </c>
    </row>
    <row r="6" spans="2:15" s="1" customFormat="1" ht="19.5" thickBot="1" x14ac:dyDescent="0.45">
      <c r="B6" s="84"/>
      <c r="C6" s="85"/>
      <c r="D6" s="86"/>
      <c r="E6" s="87"/>
      <c r="F6" s="87"/>
      <c r="G6" s="90"/>
      <c r="H6" s="79"/>
      <c r="I6" s="6" t="s">
        <v>11</v>
      </c>
    </row>
    <row r="7" spans="2:15" s="1" customFormat="1" ht="19.5" thickBot="1" x14ac:dyDescent="0.45">
      <c r="B7" s="71" t="s">
        <v>12</v>
      </c>
      <c r="C7" s="72"/>
      <c r="D7" s="7">
        <v>1802</v>
      </c>
      <c r="E7" s="8">
        <v>27</v>
      </c>
      <c r="F7" s="8">
        <v>274</v>
      </c>
      <c r="G7" s="9">
        <v>10200</v>
      </c>
      <c r="H7" s="10">
        <v>12303</v>
      </c>
      <c r="I7" s="75">
        <v>6511322</v>
      </c>
    </row>
    <row r="8" spans="2:15" s="1" customFormat="1" x14ac:dyDescent="0.4">
      <c r="B8" s="73" t="s">
        <v>13</v>
      </c>
      <c r="C8" s="74"/>
      <c r="D8" s="11">
        <v>0</v>
      </c>
      <c r="E8" s="12">
        <v>0</v>
      </c>
      <c r="F8" s="12">
        <v>0</v>
      </c>
      <c r="G8" s="13">
        <v>1.5</v>
      </c>
      <c r="H8" s="14">
        <v>0.2</v>
      </c>
      <c r="I8" s="76"/>
      <c r="K8" s="15">
        <f>D7/D$23</f>
        <v>4.9983648523415898E-4</v>
      </c>
      <c r="L8" s="15">
        <f>E7/E$23</f>
        <v>7.9278157693064331E-5</v>
      </c>
      <c r="M8" s="15">
        <f>F7/F$23</f>
        <v>3.1153958542495022E-4</v>
      </c>
      <c r="N8" s="15">
        <f>G7/G$23</f>
        <v>1.5304078536930091E-2</v>
      </c>
      <c r="O8" s="15">
        <f>H7/H$23</f>
        <v>2.2402719427562535E-3</v>
      </c>
    </row>
    <row r="9" spans="2:15" s="1" customFormat="1" x14ac:dyDescent="0.4">
      <c r="B9" s="71" t="s">
        <v>14</v>
      </c>
      <c r="C9" s="72"/>
      <c r="D9" s="16">
        <v>131175</v>
      </c>
      <c r="E9" s="17">
        <v>8639</v>
      </c>
      <c r="F9" s="17">
        <v>59676</v>
      </c>
      <c r="G9" s="18">
        <v>11472</v>
      </c>
      <c r="H9" s="19">
        <v>210962</v>
      </c>
      <c r="I9" s="77">
        <f>ROUND((I7*100)/I$23,1)</f>
        <v>5.3</v>
      </c>
      <c r="K9" s="15"/>
      <c r="L9" s="15"/>
      <c r="M9" s="15"/>
      <c r="N9" s="15"/>
      <c r="O9" s="15"/>
    </row>
    <row r="10" spans="2:15" s="1" customFormat="1" x14ac:dyDescent="0.4">
      <c r="B10" s="73" t="s">
        <v>13</v>
      </c>
      <c r="C10" s="74"/>
      <c r="D10" s="11">
        <v>3.6</v>
      </c>
      <c r="E10" s="12">
        <v>2.5</v>
      </c>
      <c r="F10" s="12">
        <v>6.8</v>
      </c>
      <c r="G10" s="13">
        <v>1.7</v>
      </c>
      <c r="H10" s="14">
        <v>3.8</v>
      </c>
      <c r="I10" s="78"/>
      <c r="K10" s="15">
        <f>D9/D$23</f>
        <v>3.6385155910427749E-2</v>
      </c>
      <c r="L10" s="15">
        <f>E9/E$23</f>
        <v>2.5366074233717881E-2</v>
      </c>
      <c r="M10" s="15">
        <f>F9/F$23</f>
        <v>6.7851957298610696E-2</v>
      </c>
      <c r="N10" s="15">
        <f>G9/G$23</f>
        <v>1.7212587154476669E-2</v>
      </c>
      <c r="O10" s="15">
        <f>H9/H$23</f>
        <v>3.8414390765483607E-2</v>
      </c>
    </row>
    <row r="11" spans="2:15" s="1" customFormat="1" x14ac:dyDescent="0.4">
      <c r="B11" s="71" t="s">
        <v>15</v>
      </c>
      <c r="C11" s="72"/>
      <c r="D11" s="16">
        <v>74197</v>
      </c>
      <c r="E11" s="17">
        <v>31120</v>
      </c>
      <c r="F11" s="17">
        <v>28487</v>
      </c>
      <c r="G11" s="18">
        <v>27091</v>
      </c>
      <c r="H11" s="19">
        <v>160895</v>
      </c>
      <c r="I11" s="20">
        <v>11751136</v>
      </c>
      <c r="K11" s="15"/>
      <c r="L11" s="15"/>
      <c r="M11" s="15"/>
      <c r="N11" s="15"/>
      <c r="O11" s="15"/>
    </row>
    <row r="12" spans="2:15" s="1" customFormat="1" x14ac:dyDescent="0.4">
      <c r="B12" s="73" t="s">
        <v>13</v>
      </c>
      <c r="C12" s="74"/>
      <c r="D12" s="11">
        <v>2.1</v>
      </c>
      <c r="E12" s="12">
        <v>9.1</v>
      </c>
      <c r="F12" s="12">
        <v>3.2</v>
      </c>
      <c r="G12" s="13">
        <v>4.0999999999999996</v>
      </c>
      <c r="H12" s="14">
        <v>2.9</v>
      </c>
      <c r="I12" s="21">
        <f>ROUND((I11*100)/I$23,1)</f>
        <v>9.5</v>
      </c>
      <c r="K12" s="22">
        <f>D11/D$23</f>
        <v>2.058067019695832E-2</v>
      </c>
      <c r="L12" s="22">
        <f>E11/E$23</f>
        <v>9.1375417311413409E-2</v>
      </c>
      <c r="M12" s="15">
        <f>F11/F$23</f>
        <v>3.238988383211882E-2</v>
      </c>
      <c r="N12" s="15">
        <f>G11/G$23</f>
        <v>4.0647332514115009E-2</v>
      </c>
      <c r="O12" s="15">
        <f>H11/H$23</f>
        <v>2.929761474679082E-2</v>
      </c>
    </row>
    <row r="13" spans="2:15" s="1" customFormat="1" x14ac:dyDescent="0.4">
      <c r="B13" s="71" t="s">
        <v>16</v>
      </c>
      <c r="C13" s="72"/>
      <c r="D13" s="16">
        <v>1101077</v>
      </c>
      <c r="E13" s="17">
        <v>204713</v>
      </c>
      <c r="F13" s="17">
        <v>161162</v>
      </c>
      <c r="G13" s="18">
        <v>240830</v>
      </c>
      <c r="H13" s="19">
        <v>1707782</v>
      </c>
      <c r="I13" s="20">
        <v>69615998</v>
      </c>
      <c r="K13" s="22"/>
      <c r="L13" s="22"/>
      <c r="M13" s="15"/>
      <c r="N13" s="15"/>
      <c r="O13" s="15"/>
    </row>
    <row r="14" spans="2:15" s="1" customFormat="1" x14ac:dyDescent="0.4">
      <c r="B14" s="73" t="s">
        <v>13</v>
      </c>
      <c r="C14" s="74"/>
      <c r="D14" s="11">
        <v>30.5</v>
      </c>
      <c r="E14" s="12">
        <v>60.1</v>
      </c>
      <c r="F14" s="12">
        <v>18.3</v>
      </c>
      <c r="G14" s="13">
        <v>36.1</v>
      </c>
      <c r="H14" s="14">
        <v>31.1</v>
      </c>
      <c r="I14" s="21">
        <f>ROUNDUP((I13*100)/I$23,1)</f>
        <v>56.5</v>
      </c>
      <c r="K14" s="22">
        <f>D13/D$23</f>
        <v>0.30541534830864153</v>
      </c>
      <c r="L14" s="22">
        <f>E13/E$23</f>
        <v>0.60108405540075105</v>
      </c>
      <c r="M14" s="15">
        <f>F13/F$23</f>
        <v>0.18324212651918187</v>
      </c>
      <c r="N14" s="15">
        <f>G13/G$23</f>
        <v>0.36134129745577198</v>
      </c>
      <c r="O14" s="15">
        <f>H13/H$23</f>
        <v>0.31097261634919615</v>
      </c>
    </row>
    <row r="15" spans="2:15" s="1" customFormat="1" x14ac:dyDescent="0.4">
      <c r="B15" s="71" t="s">
        <v>17</v>
      </c>
      <c r="C15" s="72"/>
      <c r="D15" s="16">
        <v>2296928</v>
      </c>
      <c r="E15" s="17">
        <v>96074</v>
      </c>
      <c r="F15" s="17">
        <v>629904</v>
      </c>
      <c r="G15" s="18">
        <v>376896</v>
      </c>
      <c r="H15" s="19">
        <v>3399802</v>
      </c>
      <c r="I15" s="20">
        <v>35335805</v>
      </c>
      <c r="K15" s="22"/>
      <c r="L15" s="22"/>
      <c r="M15" s="15"/>
      <c r="N15" s="15"/>
      <c r="O15" s="15"/>
    </row>
    <row r="16" spans="2:15" s="1" customFormat="1" x14ac:dyDescent="0.4">
      <c r="B16" s="67" t="s">
        <v>13</v>
      </c>
      <c r="C16" s="68"/>
      <c r="D16" s="23">
        <v>63.7</v>
      </c>
      <c r="E16" s="24">
        <v>28.2</v>
      </c>
      <c r="F16" s="24">
        <v>71.599999999999994</v>
      </c>
      <c r="G16" s="25">
        <v>56.5</v>
      </c>
      <c r="H16" s="26">
        <v>61.9</v>
      </c>
      <c r="I16" s="27">
        <f>ROUND((I15*100)/I$23,1)</f>
        <v>28.7</v>
      </c>
      <c r="K16" s="22">
        <f>D15/D$23</f>
        <v>0.63711898909873821</v>
      </c>
      <c r="L16" s="22">
        <f>E15/E$23</f>
        <v>0.28209517489642455</v>
      </c>
      <c r="M16" s="15">
        <f>F15/F$23</f>
        <v>0.71620449276466369</v>
      </c>
      <c r="N16" s="15">
        <f>G15/G$23</f>
        <v>0.5654947043387063</v>
      </c>
      <c r="O16" s="15">
        <f>H15/H$23</f>
        <v>0.61907510619577311</v>
      </c>
    </row>
    <row r="17" spans="1:15" s="1" customFormat="1" x14ac:dyDescent="0.4">
      <c r="B17" s="65"/>
      <c r="C17" s="28" t="s">
        <v>18</v>
      </c>
      <c r="D17" s="29">
        <v>577188</v>
      </c>
      <c r="E17" s="30">
        <v>45414</v>
      </c>
      <c r="F17" s="30">
        <v>127101</v>
      </c>
      <c r="G17" s="31">
        <v>107593</v>
      </c>
      <c r="H17" s="32">
        <v>857296</v>
      </c>
      <c r="I17" s="33">
        <v>17087063</v>
      </c>
      <c r="K17" s="22"/>
      <c r="L17" s="22"/>
      <c r="M17" s="15"/>
      <c r="N17" s="15"/>
      <c r="O17" s="15"/>
    </row>
    <row r="18" spans="1:15" s="1" customFormat="1" x14ac:dyDescent="0.4">
      <c r="B18" s="65"/>
      <c r="C18" s="34" t="s">
        <v>13</v>
      </c>
      <c r="D18" s="35">
        <v>16</v>
      </c>
      <c r="E18" s="36">
        <v>13.3</v>
      </c>
      <c r="F18" s="36">
        <v>14.5</v>
      </c>
      <c r="G18" s="37">
        <v>16.100000000000001</v>
      </c>
      <c r="H18" s="38">
        <v>15.6</v>
      </c>
      <c r="I18" s="39">
        <v>13.9</v>
      </c>
      <c r="K18" s="22">
        <f>D17/D$23</f>
        <v>0.16009967882315967</v>
      </c>
      <c r="L18" s="22">
        <f>E17/E$23</f>
        <v>0.13334586123973421</v>
      </c>
      <c r="M18" s="15">
        <f>F17/F$23</f>
        <v>0.14451457243465912</v>
      </c>
      <c r="N18" s="15">
        <f>G17/G$23</f>
        <v>0.16143252176705092</v>
      </c>
      <c r="O18" s="15">
        <f>H17/H$23</f>
        <v>0.15610632979250308</v>
      </c>
    </row>
    <row r="19" spans="1:15" s="1" customFormat="1" x14ac:dyDescent="0.4">
      <c r="B19" s="65"/>
      <c r="C19" s="40" t="s">
        <v>19</v>
      </c>
      <c r="D19" s="29">
        <v>854418</v>
      </c>
      <c r="E19" s="30">
        <v>37751</v>
      </c>
      <c r="F19" s="30">
        <v>226706</v>
      </c>
      <c r="G19" s="31">
        <v>138519</v>
      </c>
      <c r="H19" s="32">
        <v>1257394</v>
      </c>
      <c r="I19" s="33">
        <v>12227656</v>
      </c>
      <c r="K19" s="22"/>
      <c r="L19" s="22"/>
      <c r="M19" s="15"/>
      <c r="N19" s="15"/>
      <c r="O19" s="15"/>
    </row>
    <row r="20" spans="1:15" s="1" customFormat="1" x14ac:dyDescent="0.4">
      <c r="B20" s="65"/>
      <c r="C20" s="34" t="s">
        <v>13</v>
      </c>
      <c r="D20" s="35">
        <v>23.7</v>
      </c>
      <c r="E20" s="36">
        <v>11.1</v>
      </c>
      <c r="F20" s="36">
        <v>25.8</v>
      </c>
      <c r="G20" s="37">
        <v>20.8</v>
      </c>
      <c r="H20" s="38">
        <v>22.9</v>
      </c>
      <c r="I20" s="39">
        <v>9.9</v>
      </c>
      <c r="K20" s="22">
        <f>D19/D$23</f>
        <v>0.23699738626015518</v>
      </c>
      <c r="L20" s="22">
        <f>E19/E$23</f>
        <v>0.11084554559521748</v>
      </c>
      <c r="M20" s="15">
        <f>F19/F$23</f>
        <v>0.25776603377134588</v>
      </c>
      <c r="N20" s="15">
        <f>G19/G$23</f>
        <v>0.20783388773108033</v>
      </c>
      <c r="O20" s="15">
        <f>H19/H$23</f>
        <v>0.22896078185727523</v>
      </c>
    </row>
    <row r="21" spans="1:15" s="1" customFormat="1" x14ac:dyDescent="0.4">
      <c r="B21" s="65"/>
      <c r="C21" s="28" t="s">
        <v>20</v>
      </c>
      <c r="D21" s="29">
        <v>865322</v>
      </c>
      <c r="E21" s="30">
        <v>12909</v>
      </c>
      <c r="F21" s="30">
        <v>276097</v>
      </c>
      <c r="G21" s="31">
        <v>130784</v>
      </c>
      <c r="H21" s="41">
        <v>1285112</v>
      </c>
      <c r="I21" s="42">
        <v>6021086</v>
      </c>
      <c r="K21" s="22"/>
      <c r="L21" s="22"/>
      <c r="M21" s="15"/>
      <c r="N21" s="15"/>
      <c r="O21" s="15"/>
    </row>
    <row r="22" spans="1:15" s="1" customFormat="1" ht="19.5" thickBot="1" x14ac:dyDescent="0.45">
      <c r="B22" s="66"/>
      <c r="C22" s="43" t="s">
        <v>13</v>
      </c>
      <c r="D22" s="44">
        <v>24</v>
      </c>
      <c r="E22" s="45">
        <v>3.8</v>
      </c>
      <c r="F22" s="45">
        <v>31.4</v>
      </c>
      <c r="G22" s="46">
        <v>19.600000000000001</v>
      </c>
      <c r="H22" s="47">
        <v>23.4</v>
      </c>
      <c r="I22" s="48">
        <v>4.9000000000000004</v>
      </c>
      <c r="K22" s="22">
        <f>D21/D$23</f>
        <v>0.24002192401542335</v>
      </c>
      <c r="L22" s="22">
        <f>E21/E$23</f>
        <v>3.7903768061472873E-2</v>
      </c>
      <c r="M22" s="15">
        <f>F21/F$23</f>
        <v>0.31392388655865872</v>
      </c>
      <c r="N22" s="15">
        <f>G21/G$23</f>
        <v>0.19622829484057502</v>
      </c>
      <c r="O22" s="15">
        <f>H21/H$23</f>
        <v>0.23400799454599486</v>
      </c>
    </row>
    <row r="23" spans="1:15" s="1" customFormat="1" ht="19.5" thickTop="1" x14ac:dyDescent="0.4">
      <c r="B23" s="67" t="s">
        <v>21</v>
      </c>
      <c r="C23" s="68"/>
      <c r="D23" s="49">
        <v>3605179</v>
      </c>
      <c r="E23" s="50">
        <v>340573</v>
      </c>
      <c r="F23" s="50">
        <v>879503</v>
      </c>
      <c r="G23" s="51">
        <v>666489</v>
      </c>
      <c r="H23" s="52">
        <v>5491744</v>
      </c>
      <c r="I23" s="53">
        <v>123214261</v>
      </c>
    </row>
    <row r="24" spans="1:15" s="1" customFormat="1" ht="19.5" thickBot="1" x14ac:dyDescent="0.45">
      <c r="B24" s="69" t="s">
        <v>22</v>
      </c>
      <c r="C24" s="70"/>
      <c r="D24" s="54">
        <v>100</v>
      </c>
      <c r="E24" s="55">
        <v>100</v>
      </c>
      <c r="F24" s="55">
        <v>100</v>
      </c>
      <c r="G24" s="56">
        <v>100</v>
      </c>
      <c r="H24" s="57">
        <v>100</v>
      </c>
      <c r="I24" s="58">
        <f>SUM(I9,I12,I14,I16)</f>
        <v>100</v>
      </c>
      <c r="K24" s="1">
        <f>D23/D$23</f>
        <v>1</v>
      </c>
      <c r="L24" s="1">
        <f>E23/E$23</f>
        <v>1</v>
      </c>
      <c r="M24" s="1">
        <f>F23/F$23</f>
        <v>1</v>
      </c>
      <c r="N24" s="1">
        <f>G23/G$23</f>
        <v>1</v>
      </c>
      <c r="O24" s="1">
        <f>H23/H$23</f>
        <v>1</v>
      </c>
    </row>
    <row r="25" spans="1:15" s="1" customFormat="1" x14ac:dyDescent="0.4">
      <c r="A25" s="1" t="s">
        <v>23</v>
      </c>
      <c r="B25" s="59"/>
      <c r="C25" s="59"/>
      <c r="D25" s="60"/>
      <c r="E25" s="60"/>
      <c r="F25" s="60"/>
      <c r="G25" s="60"/>
      <c r="H25" s="60"/>
      <c r="I25" s="61"/>
    </row>
    <row r="26" spans="1:15" s="1" customFormat="1" x14ac:dyDescent="0.4">
      <c r="A26" s="62"/>
      <c r="B26" s="63" t="s">
        <v>24</v>
      </c>
      <c r="C26" s="63"/>
      <c r="D26" s="64"/>
      <c r="E26" s="64"/>
      <c r="F26" s="64"/>
      <c r="G26" s="64"/>
      <c r="H26" s="60"/>
      <c r="I26" s="61"/>
    </row>
    <row r="27" spans="1:15" s="1" customFormat="1" x14ac:dyDescent="0.4">
      <c r="A27" s="62"/>
      <c r="B27" s="63" t="s">
        <v>25</v>
      </c>
      <c r="C27" s="63"/>
      <c r="D27" s="64"/>
      <c r="E27" s="64"/>
      <c r="F27" s="64"/>
      <c r="G27" s="64"/>
      <c r="H27" s="60"/>
      <c r="I27" s="61"/>
    </row>
    <row r="28" spans="1:15" s="1" customFormat="1" x14ac:dyDescent="0.4">
      <c r="A28" s="62"/>
      <c r="B28" s="63" t="s">
        <v>26</v>
      </c>
      <c r="C28" s="63"/>
      <c r="D28" s="64"/>
      <c r="E28" s="64"/>
      <c r="F28" s="64"/>
      <c r="G28" s="64"/>
      <c r="H28" s="60"/>
      <c r="I28" s="61"/>
    </row>
    <row r="29" spans="1:15" s="1" customFormat="1" x14ac:dyDescent="0.4">
      <c r="A29" s="62"/>
      <c r="B29" s="63" t="s">
        <v>27</v>
      </c>
      <c r="C29" s="63"/>
      <c r="D29" s="64"/>
      <c r="E29" s="64"/>
      <c r="F29" s="64"/>
      <c r="G29" s="64"/>
      <c r="H29" s="60"/>
      <c r="I29" s="61"/>
    </row>
    <row r="30" spans="1:15" s="1" customFormat="1" x14ac:dyDescent="0.4">
      <c r="A30" s="62"/>
      <c r="B30" s="63" t="s">
        <v>28</v>
      </c>
      <c r="C30" s="63"/>
      <c r="D30" s="64"/>
      <c r="E30" s="64"/>
      <c r="F30" s="64"/>
      <c r="G30" s="64"/>
      <c r="H30" s="60"/>
      <c r="I30" s="61"/>
    </row>
    <row r="31" spans="1:15" s="1" customFormat="1" x14ac:dyDescent="0.4">
      <c r="A31" s="62"/>
      <c r="B31" s="63" t="s">
        <v>29</v>
      </c>
      <c r="C31" s="63"/>
      <c r="D31" s="64"/>
      <c r="E31" s="64"/>
      <c r="F31" s="64"/>
      <c r="G31" s="64"/>
      <c r="H31" s="60"/>
      <c r="I31" s="61"/>
    </row>
    <row r="32" spans="1:15" s="1" customFormat="1" x14ac:dyDescent="0.4">
      <c r="A32" s="62"/>
      <c r="B32" s="63" t="s">
        <v>30</v>
      </c>
      <c r="C32" s="63"/>
      <c r="D32" s="64"/>
      <c r="E32" s="64"/>
      <c r="F32" s="64"/>
      <c r="G32" s="64"/>
      <c r="H32" s="60"/>
      <c r="I32" s="61"/>
    </row>
    <row r="33" spans="2:9" s="1" customFormat="1" x14ac:dyDescent="0.4">
      <c r="B33" s="62" t="s">
        <v>31</v>
      </c>
      <c r="C33" s="62"/>
      <c r="D33" s="62"/>
      <c r="E33" s="62"/>
      <c r="F33" s="62"/>
      <c r="G33" s="64"/>
      <c r="H33" s="60"/>
      <c r="I33" s="61"/>
    </row>
  </sheetData>
  <mergeCells count="21">
    <mergeCell ref="H3:H6"/>
    <mergeCell ref="B3:C6"/>
    <mergeCell ref="D3:D6"/>
    <mergeCell ref="E3:E6"/>
    <mergeCell ref="F3:F6"/>
    <mergeCell ref="G3:G6"/>
    <mergeCell ref="B7:C7"/>
    <mergeCell ref="I7:I8"/>
    <mergeCell ref="B8:C8"/>
    <mergeCell ref="B9:C9"/>
    <mergeCell ref="I9:I10"/>
    <mergeCell ref="B10:C10"/>
    <mergeCell ref="B17:B22"/>
    <mergeCell ref="B23:C23"/>
    <mergeCell ref="B24:C24"/>
    <mergeCell ref="B11:C11"/>
    <mergeCell ref="B12:C12"/>
    <mergeCell ref="B13:C13"/>
    <mergeCell ref="B14:C14"/>
    <mergeCell ref="B15:C15"/>
    <mergeCell ref="B16:C16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資料2-5-7</vt:lpstr>
      <vt:lpstr>'資料2-5-7'!Print_Area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嵯峨田　彬</dc:creator>
  <cp:lastModifiedBy>yuji</cp:lastModifiedBy>
  <dcterms:created xsi:type="dcterms:W3CDTF">2023-01-13T06:05:16Z</dcterms:created>
  <dcterms:modified xsi:type="dcterms:W3CDTF">2023-01-25T06:49:23Z</dcterms:modified>
</cp:coreProperties>
</file>