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1k_2212_01/Desktop/本文表/"/>
    </mc:Choice>
  </mc:AlternateContent>
  <xr:revisionPtr revIDLastSave="0" documentId="8_{5BA0BABE-9FB6-4746-B8B2-90AE06304051}" xr6:coauthVersionLast="47" xr6:coauthVersionMax="47" xr10:uidLastSave="{00000000-0000-0000-0000-000000000000}"/>
  <bookViews>
    <workbookView xWindow="0" yWindow="500" windowWidth="28800" windowHeight="17500"/>
  </bookViews>
  <sheets>
    <sheet name="第2-3-1表 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0" l="1"/>
  <c r="E6" i="10"/>
  <c r="D32" i="10"/>
  <c r="C32" i="10"/>
  <c r="E32" i="10"/>
  <c r="D31" i="10"/>
  <c r="E31" i="10"/>
  <c r="F21" i="10"/>
  <c r="E30" i="10"/>
  <c r="F30" i="10"/>
  <c r="E29" i="10"/>
  <c r="F29" i="10"/>
  <c r="E28" i="10"/>
  <c r="E27" i="10"/>
  <c r="E26" i="10"/>
  <c r="E25" i="10"/>
  <c r="E24" i="10"/>
  <c r="E23" i="10"/>
  <c r="F23" i="10"/>
  <c r="E22" i="10"/>
  <c r="F22" i="10"/>
  <c r="E21" i="10"/>
  <c r="E20" i="10"/>
  <c r="E19" i="10"/>
  <c r="E18" i="10"/>
  <c r="E17" i="10"/>
  <c r="E16" i="10"/>
  <c r="E15" i="10"/>
  <c r="F15" i="10"/>
  <c r="E14" i="10"/>
  <c r="E13" i="10"/>
  <c r="E12" i="10"/>
  <c r="E11" i="10"/>
  <c r="F11" i="10"/>
  <c r="E10" i="10"/>
  <c r="F10" i="10"/>
  <c r="E9" i="10"/>
  <c r="F9" i="10"/>
  <c r="E8" i="10"/>
  <c r="F8" i="10"/>
  <c r="E7" i="10"/>
  <c r="F7" i="10"/>
  <c r="E5" i="10"/>
  <c r="F17" i="10"/>
  <c r="F31" i="10"/>
  <c r="F19" i="10"/>
  <c r="F12" i="10"/>
  <c r="F20" i="10"/>
  <c r="F16" i="10"/>
  <c r="F26" i="10"/>
  <c r="F18" i="10"/>
  <c r="F6" i="10"/>
  <c r="F28" i="10"/>
  <c r="F32" i="10"/>
  <c r="F14" i="10"/>
  <c r="F24" i="10"/>
  <c r="F27" i="10"/>
  <c r="F5" i="10"/>
  <c r="F25" i="10"/>
  <c r="F13" i="10"/>
</calcChain>
</file>

<file path=xl/sharedStrings.xml><?xml version="1.0" encoding="utf-8"?>
<sst xmlns="http://schemas.openxmlformats.org/spreadsheetml/2006/main" count="49" uniqueCount="22">
  <si>
    <t>第2－3－1表　消防職団員の出動及び出向状況</t>
    <rPh sb="0" eb="1">
      <t>ダイ</t>
    </rPh>
    <rPh sb="6" eb="7">
      <t>ヒョウ</t>
    </rPh>
    <rPh sb="8" eb="10">
      <t>ショウボウ</t>
    </rPh>
    <rPh sb="10" eb="11">
      <t>ショク</t>
    </rPh>
    <rPh sb="11" eb="13">
      <t>ダンイン</t>
    </rPh>
    <rPh sb="12" eb="13">
      <t>イン</t>
    </rPh>
    <rPh sb="14" eb="16">
      <t>シュツドウ</t>
    </rPh>
    <rPh sb="16" eb="17">
      <t>オヨ</t>
    </rPh>
    <rPh sb="18" eb="20">
      <t>シュッコウ</t>
    </rPh>
    <rPh sb="20" eb="22">
      <t>ジョウキョウ</t>
    </rPh>
    <phoneticPr fontId="1"/>
  </si>
  <si>
    <t>区　　　　分</t>
    <rPh sb="0" eb="1">
      <t>ク</t>
    </rPh>
    <rPh sb="5" eb="6">
      <t>ブン</t>
    </rPh>
    <phoneticPr fontId="1"/>
  </si>
  <si>
    <t>消防職員</t>
    <rPh sb="0" eb="2">
      <t>ショウボウ</t>
    </rPh>
    <rPh sb="2" eb="4">
      <t>ショクイン</t>
    </rPh>
    <phoneticPr fontId="1"/>
  </si>
  <si>
    <t>消防団員</t>
    <rPh sb="0" eb="3">
      <t>ショウボウダン</t>
    </rPh>
    <rPh sb="3" eb="4">
      <t>イン</t>
    </rPh>
    <phoneticPr fontId="1"/>
  </si>
  <si>
    <t>計</t>
    <rPh sb="0" eb="1">
      <t>ケイ</t>
    </rPh>
    <phoneticPr fontId="1"/>
  </si>
  <si>
    <t>構成比（％）</t>
    <rPh sb="0" eb="3">
      <t>コウセイヒ</t>
    </rPh>
    <phoneticPr fontId="1"/>
  </si>
  <si>
    <t>火災</t>
    <rPh sb="0" eb="2">
      <t>カサイ</t>
    </rPh>
    <phoneticPr fontId="1"/>
  </si>
  <si>
    <t>回数</t>
    <rPh sb="0" eb="2">
      <t>カイスウ</t>
    </rPh>
    <phoneticPr fontId="1"/>
  </si>
  <si>
    <t>延人員</t>
    <rPh sb="0" eb="1">
      <t>ノ</t>
    </rPh>
    <rPh sb="1" eb="3">
      <t>ジンイン</t>
    </rPh>
    <phoneticPr fontId="1"/>
  </si>
  <si>
    <t>救急</t>
    <rPh sb="0" eb="2">
      <t>キュウキュウ</t>
    </rPh>
    <phoneticPr fontId="1"/>
  </si>
  <si>
    <t>救助</t>
    <rPh sb="0" eb="2">
      <t>キュウジョ</t>
    </rPh>
    <phoneticPr fontId="1"/>
  </si>
  <si>
    <t>風水害等の災害</t>
    <rPh sb="0" eb="4">
      <t>フウスイガイトウ</t>
    </rPh>
    <rPh sb="5" eb="7">
      <t>サイガイ</t>
    </rPh>
    <phoneticPr fontId="1"/>
  </si>
  <si>
    <t>演習訓練</t>
    <rPh sb="0" eb="2">
      <t>エンシュウ</t>
    </rPh>
    <rPh sb="2" eb="4">
      <t>クンレン</t>
    </rPh>
    <phoneticPr fontId="1"/>
  </si>
  <si>
    <t>広報・指導</t>
    <rPh sb="0" eb="2">
      <t>コウホウ</t>
    </rPh>
    <rPh sb="3" eb="5">
      <t>シドウ</t>
    </rPh>
    <phoneticPr fontId="1"/>
  </si>
  <si>
    <t>警防調査</t>
    <rPh sb="0" eb="2">
      <t>ケイボウ</t>
    </rPh>
    <rPh sb="2" eb="4">
      <t>チョウサ</t>
    </rPh>
    <phoneticPr fontId="1"/>
  </si>
  <si>
    <t>火災原因調査</t>
    <rPh sb="0" eb="2">
      <t>カサイ</t>
    </rPh>
    <rPh sb="2" eb="4">
      <t>ゲンイン</t>
    </rPh>
    <rPh sb="4" eb="6">
      <t>チョウサ</t>
    </rPh>
    <phoneticPr fontId="1"/>
  </si>
  <si>
    <t>特別警戒</t>
    <rPh sb="0" eb="2">
      <t>トクベツ</t>
    </rPh>
    <rPh sb="2" eb="4">
      <t>ケイカイ</t>
    </rPh>
    <phoneticPr fontId="1"/>
  </si>
  <si>
    <t>捜索</t>
    <rPh sb="0" eb="2">
      <t>ソウサク</t>
    </rPh>
    <phoneticPr fontId="1"/>
  </si>
  <si>
    <t>予防査察</t>
    <rPh sb="0" eb="2">
      <t>ヨボウ</t>
    </rPh>
    <rPh sb="2" eb="4">
      <t>ササツ</t>
    </rPh>
    <phoneticPr fontId="1"/>
  </si>
  <si>
    <t>誤報等</t>
    <rPh sb="0" eb="1">
      <t>ゴ</t>
    </rPh>
    <rPh sb="1" eb="2">
      <t>ホウ</t>
    </rPh>
    <rPh sb="2" eb="3">
      <t>トウ</t>
    </rPh>
    <phoneticPr fontId="1"/>
  </si>
  <si>
    <t>その他</t>
    <rPh sb="2" eb="3">
      <t>タ</t>
    </rPh>
    <phoneticPr fontId="1"/>
  </si>
  <si>
    <t>（令和４年中）（単位：回、人）</t>
    <rPh sb="1" eb="2">
      <t>レイ</t>
    </rPh>
    <rPh sb="2" eb="3">
      <t>カズ</t>
    </rPh>
    <rPh sb="4" eb="6">
      <t>ネンチュウ</t>
    </rPh>
    <rPh sb="5" eb="6">
      <t>チュウ</t>
    </rPh>
    <rPh sb="8" eb="10">
      <t>タンイ</t>
    </rPh>
    <rPh sb="11" eb="12">
      <t>カイ</t>
    </rPh>
    <rPh sb="13" eb="14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</si>
</sst>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23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AC2"/>
        <bgColor indexed="64"/>
      </patternFill>
    </fill>
    <fill>
      <patternFill patternType="solid">
        <fgColor rgb="FFD4E3F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1" xfId="0" applyFont="1" applyBorder="1"/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9" fillId="33" borderId="2" xfId="0" applyFont="1" applyFill="1" applyBorder="1" applyAlignment="1">
      <alignment horizontal="distributed" vertical="center" indent="1"/>
    </xf>
    <xf numFmtId="0" fontId="19" fillId="34" borderId="2" xfId="0" applyFont="1" applyFill="1" applyBorder="1" applyAlignment="1">
      <alignment horizontal="distributed" vertical="center" indent="1"/>
    </xf>
    <xf numFmtId="0" fontId="19" fillId="35" borderId="2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76" fontId="22" fillId="36" borderId="2" xfId="0" applyNumberFormat="1" applyFont="1" applyFill="1" applyBorder="1" applyAlignment="1">
      <alignment horizontal="right" vertical="center"/>
    </xf>
    <xf numFmtId="176" fontId="22" fillId="0" borderId="2" xfId="43" applyNumberFormat="1" applyFont="1" applyFill="1" applyBorder="1" applyAlignment="1">
      <alignment horizontal="right" vertical="center"/>
    </xf>
    <xf numFmtId="176" fontId="22" fillId="34" borderId="2" xfId="0" applyNumberFormat="1" applyFont="1" applyFill="1" applyBorder="1" applyAlignment="1">
      <alignment horizontal="right" vertical="center"/>
    </xf>
    <xf numFmtId="177" fontId="22" fillId="0" borderId="2" xfId="0" applyNumberFormat="1" applyFont="1" applyBorder="1" applyAlignment="1">
      <alignment horizontal="right" vertical="center"/>
    </xf>
    <xf numFmtId="0" fontId="19" fillId="33" borderId="2" xfId="0" applyFont="1" applyFill="1" applyBorder="1" applyAlignment="1">
      <alignment horizontal="distributed" vertical="center"/>
    </xf>
    <xf numFmtId="0" fontId="19" fillId="34" borderId="2" xfId="0" applyFont="1" applyFill="1" applyBorder="1" applyAlignment="1">
      <alignment horizontal="center" vertical="center"/>
    </xf>
    <xf numFmtId="0" fontId="19" fillId="35" borderId="2" xfId="0" applyFont="1" applyFill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良い 2" xfId="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37" sqref="C37"/>
    </sheetView>
  </sheetViews>
  <sheetFormatPr baseColWidth="10" defaultColWidth="8.6640625" defaultRowHeight="14"/>
  <cols>
    <col min="1" max="1" width="23.5" style="11" customWidth="1"/>
    <col min="2" max="2" width="11" style="11" bestFit="1" customWidth="1"/>
    <col min="3" max="6" width="12.83203125" style="11" customWidth="1"/>
    <col min="7" max="7" width="4.83203125" style="11" customWidth="1"/>
    <col min="8" max="16384" width="8.6640625" style="11"/>
  </cols>
  <sheetData>
    <row r="1" spans="1:6" ht="15">
      <c r="A1" s="10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2" t="s">
        <v>21</v>
      </c>
    </row>
    <row r="4" spans="1:6">
      <c r="A4" s="18" t="s">
        <v>1</v>
      </c>
      <c r="B4" s="18"/>
      <c r="C4" s="8" t="s">
        <v>2</v>
      </c>
      <c r="D4" s="8" t="s">
        <v>3</v>
      </c>
      <c r="E4" s="9" t="s">
        <v>4</v>
      </c>
      <c r="F4" s="8" t="s">
        <v>5</v>
      </c>
    </row>
    <row r="5" spans="1:6" ht="15">
      <c r="A5" s="16" t="s">
        <v>6</v>
      </c>
      <c r="B5" s="6" t="s">
        <v>7</v>
      </c>
      <c r="C5" s="12">
        <v>43656</v>
      </c>
      <c r="D5" s="13">
        <v>28724</v>
      </c>
      <c r="E5" s="14">
        <f>SUM(C5:D5)</f>
        <v>72380</v>
      </c>
      <c r="F5" s="15">
        <f>E5/$E$31*100</f>
        <v>0.67316587642374626</v>
      </c>
    </row>
    <row r="6" spans="1:6" ht="15">
      <c r="A6" s="16"/>
      <c r="B6" s="6" t="s">
        <v>8</v>
      </c>
      <c r="C6" s="12">
        <v>885328</v>
      </c>
      <c r="D6" s="13">
        <v>572222</v>
      </c>
      <c r="E6" s="14">
        <f>SUM(C6:D6)</f>
        <v>1457550</v>
      </c>
      <c r="F6" s="15">
        <f>E6/$E$32*100</f>
        <v>3.4963235050713304</v>
      </c>
    </row>
    <row r="7" spans="1:6" ht="15">
      <c r="A7" s="16" t="s">
        <v>9</v>
      </c>
      <c r="B7" s="6" t="s">
        <v>7</v>
      </c>
      <c r="C7" s="12">
        <v>7229572</v>
      </c>
      <c r="D7" s="13">
        <v>1265</v>
      </c>
      <c r="E7" s="14">
        <f t="shared" ref="E7:E30" si="0">SUM(C7:D7)</f>
        <v>7230837</v>
      </c>
      <c r="F7" s="15">
        <f>E7/$E$31*100</f>
        <v>67.249968587762538</v>
      </c>
    </row>
    <row r="8" spans="1:6" ht="15">
      <c r="A8" s="16"/>
      <c r="B8" s="6" t="s">
        <v>8</v>
      </c>
      <c r="C8" s="12">
        <v>22030324</v>
      </c>
      <c r="D8" s="13">
        <v>4338</v>
      </c>
      <c r="E8" s="14">
        <f t="shared" si="0"/>
        <v>22034662</v>
      </c>
      <c r="F8" s="15">
        <f>E8/$E$32*100</f>
        <v>52.856030103188253</v>
      </c>
    </row>
    <row r="9" spans="1:6" ht="15">
      <c r="A9" s="16" t="s">
        <v>10</v>
      </c>
      <c r="B9" s="6" t="s">
        <v>7</v>
      </c>
      <c r="C9" s="12">
        <v>108515</v>
      </c>
      <c r="D9" s="13">
        <v>1861</v>
      </c>
      <c r="E9" s="14">
        <f t="shared" si="0"/>
        <v>110376</v>
      </c>
      <c r="F9" s="15">
        <f>E9/$E$31*100</f>
        <v>1.0265454100047999</v>
      </c>
    </row>
    <row r="10" spans="1:6" ht="15">
      <c r="A10" s="16"/>
      <c r="B10" s="6" t="s">
        <v>8</v>
      </c>
      <c r="C10" s="12">
        <v>1551258</v>
      </c>
      <c r="D10" s="13">
        <v>10182</v>
      </c>
      <c r="E10" s="14">
        <f t="shared" si="0"/>
        <v>1561440</v>
      </c>
      <c r="F10" s="15">
        <f>E10/$E$32*100</f>
        <v>3.7455314560451294</v>
      </c>
    </row>
    <row r="11" spans="1:6" ht="15">
      <c r="A11" s="16" t="s">
        <v>11</v>
      </c>
      <c r="B11" s="6" t="s">
        <v>7</v>
      </c>
      <c r="C11" s="12">
        <v>6715</v>
      </c>
      <c r="D11" s="13">
        <v>5017</v>
      </c>
      <c r="E11" s="14">
        <f t="shared" si="0"/>
        <v>11732</v>
      </c>
      <c r="F11" s="15">
        <f>E11/$E$31*100</f>
        <v>0.10911276681684708</v>
      </c>
    </row>
    <row r="12" spans="1:6" ht="15">
      <c r="A12" s="16"/>
      <c r="B12" s="6" t="s">
        <v>8</v>
      </c>
      <c r="C12" s="12">
        <v>28515</v>
      </c>
      <c r="D12" s="13">
        <v>122898</v>
      </c>
      <c r="E12" s="14">
        <f t="shared" si="0"/>
        <v>151413</v>
      </c>
      <c r="F12" s="15">
        <f>E12/$E$32*100</f>
        <v>0.36320457677154494</v>
      </c>
    </row>
    <row r="13" spans="1:6" ht="15">
      <c r="A13" s="16" t="s">
        <v>12</v>
      </c>
      <c r="B13" s="6" t="s">
        <v>7</v>
      </c>
      <c r="C13" s="12">
        <v>436758</v>
      </c>
      <c r="D13" s="13">
        <v>197517</v>
      </c>
      <c r="E13" s="14">
        <f t="shared" si="0"/>
        <v>634275</v>
      </c>
      <c r="F13" s="15">
        <f>E13/$E$31*100</f>
        <v>5.8990368370913471</v>
      </c>
    </row>
    <row r="14" spans="1:6" ht="15">
      <c r="A14" s="16"/>
      <c r="B14" s="6" t="s">
        <v>8</v>
      </c>
      <c r="C14" s="12">
        <v>2331422</v>
      </c>
      <c r="D14" s="13">
        <v>2476720</v>
      </c>
      <c r="E14" s="14">
        <f t="shared" si="0"/>
        <v>4808142</v>
      </c>
      <c r="F14" s="15">
        <f>E14/$E$32*100</f>
        <v>11.533614552036415</v>
      </c>
    </row>
    <row r="15" spans="1:6" ht="15">
      <c r="A15" s="16" t="s">
        <v>13</v>
      </c>
      <c r="B15" s="6" t="s">
        <v>7</v>
      </c>
      <c r="C15" s="12">
        <v>285369</v>
      </c>
      <c r="D15" s="13">
        <v>85114</v>
      </c>
      <c r="E15" s="14">
        <f t="shared" si="0"/>
        <v>370483</v>
      </c>
      <c r="F15" s="15">
        <f>E15/$E$31*100</f>
        <v>3.445655062104156</v>
      </c>
    </row>
    <row r="16" spans="1:6" ht="15">
      <c r="A16" s="16"/>
      <c r="B16" s="6" t="s">
        <v>8</v>
      </c>
      <c r="C16" s="12">
        <v>879961</v>
      </c>
      <c r="D16" s="13">
        <v>647497</v>
      </c>
      <c r="E16" s="14">
        <f t="shared" si="0"/>
        <v>1527458</v>
      </c>
      <c r="F16" s="15">
        <f>E16/$E$32*100</f>
        <v>3.6640165403651634</v>
      </c>
    </row>
    <row r="17" spans="1:6" ht="15">
      <c r="A17" s="16" t="s">
        <v>14</v>
      </c>
      <c r="B17" s="6" t="s">
        <v>7</v>
      </c>
      <c r="C17" s="12">
        <v>461384</v>
      </c>
      <c r="D17" s="13">
        <v>10068</v>
      </c>
      <c r="E17" s="14">
        <f t="shared" si="0"/>
        <v>471452</v>
      </c>
      <c r="F17" s="15">
        <f>E17/$E$31*100</f>
        <v>4.3847112292308381</v>
      </c>
    </row>
    <row r="18" spans="1:6" ht="15">
      <c r="A18" s="16"/>
      <c r="B18" s="6" t="s">
        <v>8</v>
      </c>
      <c r="C18" s="12">
        <v>1634785</v>
      </c>
      <c r="D18" s="13">
        <v>78149</v>
      </c>
      <c r="E18" s="14">
        <f t="shared" si="0"/>
        <v>1712934</v>
      </c>
      <c r="F18" s="15">
        <f>E18/$E$32*100</f>
        <v>4.1089303329805862</v>
      </c>
    </row>
    <row r="19" spans="1:6" ht="15">
      <c r="A19" s="16" t="s">
        <v>15</v>
      </c>
      <c r="B19" s="6" t="s">
        <v>7</v>
      </c>
      <c r="C19" s="12">
        <v>38901</v>
      </c>
      <c r="D19" s="13">
        <v>39</v>
      </c>
      <c r="E19" s="14">
        <f t="shared" si="0"/>
        <v>38940</v>
      </c>
      <c r="F19" s="15">
        <f>E19/$E$31*100</f>
        <v>0.36215914932219784</v>
      </c>
    </row>
    <row r="20" spans="1:6" ht="15">
      <c r="A20" s="16"/>
      <c r="B20" s="6" t="s">
        <v>8</v>
      </c>
      <c r="C20" s="12">
        <v>171983</v>
      </c>
      <c r="D20" s="13">
        <v>384</v>
      </c>
      <c r="E20" s="14">
        <f t="shared" si="0"/>
        <v>172367</v>
      </c>
      <c r="F20" s="15">
        <f>E20/$E$32*100</f>
        <v>0.41346835003850979</v>
      </c>
    </row>
    <row r="21" spans="1:6" ht="15">
      <c r="A21" s="16" t="s">
        <v>16</v>
      </c>
      <c r="B21" s="6" t="s">
        <v>7</v>
      </c>
      <c r="C21" s="12">
        <v>66987</v>
      </c>
      <c r="D21" s="13">
        <v>81952</v>
      </c>
      <c r="E21" s="14">
        <f t="shared" si="0"/>
        <v>148939</v>
      </c>
      <c r="F21" s="15">
        <f>E21/$E$31*100</f>
        <v>1.3851982932947824</v>
      </c>
    </row>
    <row r="22" spans="1:6" ht="15">
      <c r="A22" s="16"/>
      <c r="B22" s="6" t="s">
        <v>8</v>
      </c>
      <c r="C22" s="12">
        <v>477928</v>
      </c>
      <c r="D22" s="13">
        <v>968496</v>
      </c>
      <c r="E22" s="14">
        <f t="shared" si="0"/>
        <v>1446424</v>
      </c>
      <c r="F22" s="15">
        <f>E22/$E$32*100</f>
        <v>3.4696348183590917</v>
      </c>
    </row>
    <row r="23" spans="1:6" ht="15">
      <c r="A23" s="16" t="s">
        <v>17</v>
      </c>
      <c r="B23" s="6" t="s">
        <v>7</v>
      </c>
      <c r="C23" s="12">
        <v>2693</v>
      </c>
      <c r="D23" s="13">
        <v>1409</v>
      </c>
      <c r="E23" s="14">
        <f t="shared" si="0"/>
        <v>4102</v>
      </c>
      <c r="F23" s="15">
        <f>E23/$E$31*100</f>
        <v>3.8150406536200714E-2</v>
      </c>
    </row>
    <row r="24" spans="1:6" ht="15">
      <c r="A24" s="16"/>
      <c r="B24" s="6" t="s">
        <v>8</v>
      </c>
      <c r="C24" s="12">
        <v>38948</v>
      </c>
      <c r="D24" s="13">
        <v>31793</v>
      </c>
      <c r="E24" s="14">
        <f t="shared" si="0"/>
        <v>70741</v>
      </c>
      <c r="F24" s="15">
        <f>E24/$E$32*100</f>
        <v>0.16969120858444031</v>
      </c>
    </row>
    <row r="25" spans="1:6" ht="15">
      <c r="A25" s="16" t="s">
        <v>18</v>
      </c>
      <c r="B25" s="6" t="s">
        <v>7</v>
      </c>
      <c r="C25" s="12">
        <v>644199</v>
      </c>
      <c r="D25" s="13">
        <v>859</v>
      </c>
      <c r="E25" s="14">
        <f t="shared" si="0"/>
        <v>645058</v>
      </c>
      <c r="F25" s="15">
        <f>E25/$E$31*100</f>
        <v>5.9993234859650313</v>
      </c>
    </row>
    <row r="26" spans="1:6" ht="15">
      <c r="A26" s="16"/>
      <c r="B26" s="6" t="s">
        <v>8</v>
      </c>
      <c r="C26" s="12">
        <v>1534310</v>
      </c>
      <c r="D26" s="13">
        <v>14643</v>
      </c>
      <c r="E26" s="14">
        <f t="shared" si="0"/>
        <v>1548953</v>
      </c>
      <c r="F26" s="15">
        <f>E26/$E$32*100</f>
        <v>3.7155780468256676</v>
      </c>
    </row>
    <row r="27" spans="1:6" ht="15">
      <c r="A27" s="16" t="s">
        <v>19</v>
      </c>
      <c r="B27" s="6" t="s">
        <v>7</v>
      </c>
      <c r="C27" s="12">
        <v>52197</v>
      </c>
      <c r="D27" s="13">
        <v>5254</v>
      </c>
      <c r="E27" s="14">
        <f t="shared" si="0"/>
        <v>57451</v>
      </c>
      <c r="F27" s="15">
        <f>E27/$E$31*100</f>
        <v>0.53431960163609626</v>
      </c>
    </row>
    <row r="28" spans="1:6" ht="15">
      <c r="A28" s="16"/>
      <c r="B28" s="6" t="s">
        <v>8</v>
      </c>
      <c r="C28" s="12">
        <v>809424</v>
      </c>
      <c r="D28" s="13">
        <v>58513</v>
      </c>
      <c r="E28" s="14">
        <f t="shared" si="0"/>
        <v>867937</v>
      </c>
      <c r="F28" s="15">
        <f>E28/$E$32*100</f>
        <v>2.0819790292072966</v>
      </c>
    </row>
    <row r="29" spans="1:6" ht="15">
      <c r="A29" s="16" t="s">
        <v>20</v>
      </c>
      <c r="B29" s="6" t="s">
        <v>7</v>
      </c>
      <c r="C29" s="12">
        <v>757808</v>
      </c>
      <c r="D29" s="13">
        <v>198346</v>
      </c>
      <c r="E29" s="14">
        <f t="shared" si="0"/>
        <v>956154</v>
      </c>
      <c r="F29" s="15">
        <f>E29/$E$31*100</f>
        <v>8.8926532938114207</v>
      </c>
    </row>
    <row r="30" spans="1:6" ht="15">
      <c r="A30" s="16"/>
      <c r="B30" s="6" t="s">
        <v>8</v>
      </c>
      <c r="C30" s="12">
        <v>3128230</v>
      </c>
      <c r="D30" s="13">
        <v>1199825</v>
      </c>
      <c r="E30" s="14">
        <f t="shared" si="0"/>
        <v>4328055</v>
      </c>
      <c r="F30" s="15">
        <f>E30/$E$32*100</f>
        <v>10.381997480526566</v>
      </c>
    </row>
    <row r="31" spans="1:6" ht="15">
      <c r="A31" s="17" t="s">
        <v>4</v>
      </c>
      <c r="B31" s="7" t="s">
        <v>7</v>
      </c>
      <c r="C31" s="14">
        <f>C5+C7+C9+C11+C13+C15+C17+C19+C21+C23+C25+C27+C29</f>
        <v>10134754</v>
      </c>
      <c r="D31" s="14">
        <f>D5+D7+D9+D11+D13+D15+D17+D19+D21+D23+D25+D27+D29</f>
        <v>617425</v>
      </c>
      <c r="E31" s="14">
        <f>SUM(C31:D31)</f>
        <v>10752179</v>
      </c>
      <c r="F31" s="15">
        <f>E31/$E$31*100</f>
        <v>100</v>
      </c>
    </row>
    <row r="32" spans="1:6" ht="15">
      <c r="A32" s="17"/>
      <c r="B32" s="7" t="s">
        <v>8</v>
      </c>
      <c r="C32" s="14">
        <f>C6+C8+C10+C12+C14+C16+C18+C20+C22+C24+C26+C28+C30</f>
        <v>35502416</v>
      </c>
      <c r="D32" s="14">
        <f>D6+D8+D10+D12+D14+D16+D18+D20+D22+D24+D26+D28+D30</f>
        <v>6185660</v>
      </c>
      <c r="E32" s="14">
        <f>SUM(C32:D32)</f>
        <v>41688076</v>
      </c>
      <c r="F32" s="15">
        <f>E32/$E$32*100</f>
        <v>100</v>
      </c>
    </row>
    <row r="34" spans="1:6" ht="15" customHeight="1">
      <c r="A34" s="1"/>
      <c r="B34" s="1"/>
      <c r="C34" s="3"/>
      <c r="D34" s="1"/>
      <c r="E34" s="1"/>
      <c r="F34" s="1"/>
    </row>
    <row r="35" spans="1:6" ht="13.25" customHeight="1">
      <c r="A35" s="5"/>
      <c r="B35" s="4"/>
      <c r="C35" s="4"/>
      <c r="D35" s="4"/>
      <c r="E35" s="4"/>
      <c r="F35" s="4"/>
    </row>
  </sheetData>
  <mergeCells count="15">
    <mergeCell ref="A4:B4"/>
    <mergeCell ref="A5:A6"/>
    <mergeCell ref="A7:A8"/>
    <mergeCell ref="A9:A10"/>
    <mergeCell ref="A11:A12"/>
    <mergeCell ref="A13:A14"/>
    <mergeCell ref="A27:A28"/>
    <mergeCell ref="A29:A30"/>
    <mergeCell ref="A31:A32"/>
    <mergeCell ref="A15:A16"/>
    <mergeCell ref="A17:A18"/>
    <mergeCell ref="A19:A20"/>
    <mergeCell ref="A21:A22"/>
    <mergeCell ref="A23:A24"/>
    <mergeCell ref="A25:A26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第2-3-1表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伴　稔彦(907467)</dc:creator>
  <cp:lastModifiedBy>村田 健一</cp:lastModifiedBy>
  <cp:lastPrinted>2022-12-13T04:19:45Z</cp:lastPrinted>
  <dcterms:created xsi:type="dcterms:W3CDTF">1997-01-08T22:48:59Z</dcterms:created>
  <dcterms:modified xsi:type="dcterms:W3CDTF">2024-04-12T11:43:10Z</dcterms:modified>
</cp:coreProperties>
</file>