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2C1E3F40-5F30-4C52-BE3B-EDE26B7810F8}" xr6:coauthVersionLast="36" xr6:coauthVersionMax="47" xr10:uidLastSave="{00000000-0000-0000-0000-000000000000}"/>
  <bookViews>
    <workbookView xWindow="-120" yWindow="-120" windowWidth="29040" windowHeight="15840" xr2:uid="{87467F22-7191-4620-8803-10C1DCB1A60C}"/>
  </bookViews>
  <sheets>
    <sheet name="1－1－4" sheetId="20" r:id="rId1"/>
  </sheets>
  <externalReferences>
    <externalReference r:id="rId2"/>
  </externalReferences>
  <definedNames>
    <definedName name="_xlnm.Print_Area" localSheetId="0">'1－1－4'!$A$1:$N$35</definedName>
  </definedNames>
  <calcPr calcId="191029"/>
</workbook>
</file>

<file path=xl/calcChain.xml><?xml version="1.0" encoding="utf-8"?>
<calcChain xmlns="http://schemas.openxmlformats.org/spreadsheetml/2006/main">
  <c r="K72" i="20" l="1"/>
  <c r="J72" i="20"/>
  <c r="I72" i="20"/>
  <c r="H72" i="20"/>
  <c r="G72" i="20"/>
  <c r="K71" i="20"/>
  <c r="J71" i="20"/>
  <c r="I71" i="20"/>
  <c r="H71" i="20"/>
  <c r="G71" i="20"/>
  <c r="AE70" i="20"/>
  <c r="AD70" i="20"/>
  <c r="AC70" i="20"/>
  <c r="K70" i="20"/>
  <c r="J70" i="20"/>
  <c r="I70" i="20"/>
  <c r="H70" i="20"/>
  <c r="G70" i="20"/>
  <c r="E70" i="20"/>
  <c r="D70" i="20"/>
  <c r="C70" i="20"/>
  <c r="B70" i="20"/>
  <c r="R34" i="20" s="1"/>
  <c r="S34" i="20" s="1"/>
  <c r="A70" i="20"/>
  <c r="AE69" i="20"/>
  <c r="AD69" i="20"/>
  <c r="AC69" i="20"/>
  <c r="K69" i="20"/>
  <c r="J69" i="20"/>
  <c r="I69" i="20"/>
  <c r="H69" i="20"/>
  <c r="G69" i="20"/>
  <c r="E69" i="20"/>
  <c r="D69" i="20"/>
  <c r="C69" i="20"/>
  <c r="B69" i="20"/>
  <c r="A69" i="20"/>
  <c r="AE68" i="20"/>
  <c r="AD68" i="20"/>
  <c r="AC68" i="20"/>
  <c r="K68" i="20"/>
  <c r="J68" i="20"/>
  <c r="I68" i="20"/>
  <c r="H68" i="20"/>
  <c r="G68" i="20"/>
  <c r="E68" i="20"/>
  <c r="D68" i="20"/>
  <c r="C68" i="20"/>
  <c r="B68" i="20"/>
  <c r="A68" i="20"/>
  <c r="AE67" i="20"/>
  <c r="AD67" i="20"/>
  <c r="AC67" i="20"/>
  <c r="K67" i="20"/>
  <c r="J67" i="20"/>
  <c r="I67" i="20"/>
  <c r="H67" i="20"/>
  <c r="G67" i="20"/>
  <c r="E67" i="20"/>
  <c r="D67" i="20"/>
  <c r="C67" i="20"/>
  <c r="B67" i="20"/>
  <c r="A67" i="20"/>
  <c r="Q32" i="20" s="1"/>
  <c r="AE66" i="20"/>
  <c r="AD66" i="20"/>
  <c r="AC66" i="20"/>
  <c r="K66" i="20"/>
  <c r="J66" i="20"/>
  <c r="I66" i="20"/>
  <c r="H66" i="20"/>
  <c r="G66" i="20"/>
  <c r="E66" i="20"/>
  <c r="D66" i="20"/>
  <c r="C66" i="20"/>
  <c r="B66" i="20"/>
  <c r="A66" i="20"/>
  <c r="Q31" i="20" s="1"/>
  <c r="S31" i="20" s="1"/>
  <c r="AE65" i="20"/>
  <c r="AD65" i="20"/>
  <c r="AC65" i="20"/>
  <c r="K65" i="20"/>
  <c r="J65" i="20"/>
  <c r="I65" i="20"/>
  <c r="H65" i="20"/>
  <c r="G65" i="20"/>
  <c r="E65" i="20"/>
  <c r="D65" i="20"/>
  <c r="C65" i="20"/>
  <c r="B65" i="20"/>
  <c r="A65" i="20"/>
  <c r="Q30" i="20" s="1"/>
  <c r="AE64" i="20"/>
  <c r="AD64" i="20"/>
  <c r="AC64" i="20"/>
  <c r="K64" i="20"/>
  <c r="J64" i="20"/>
  <c r="I64" i="20"/>
  <c r="H64" i="20"/>
  <c r="G64" i="20"/>
  <c r="E64" i="20"/>
  <c r="D64" i="20"/>
  <c r="C64" i="20"/>
  <c r="B64" i="20"/>
  <c r="R29" i="20" s="1"/>
  <c r="A64" i="20"/>
  <c r="AE63" i="20"/>
  <c r="AD63" i="20"/>
  <c r="AC63" i="20"/>
  <c r="K63" i="20"/>
  <c r="J63" i="20"/>
  <c r="I63" i="20"/>
  <c r="H63" i="20"/>
  <c r="G63" i="20"/>
  <c r="E63" i="20"/>
  <c r="D63" i="20"/>
  <c r="C63" i="20"/>
  <c r="B63" i="20"/>
  <c r="R28" i="20" s="1"/>
  <c r="A63" i="20"/>
  <c r="Q28" i="20" s="1"/>
  <c r="S28" i="20" s="1"/>
  <c r="AE62" i="20"/>
  <c r="AD62" i="20"/>
  <c r="AC62" i="20"/>
  <c r="K62" i="20"/>
  <c r="J62" i="20"/>
  <c r="I62" i="20"/>
  <c r="H62" i="20"/>
  <c r="G62" i="20"/>
  <c r="E62" i="20"/>
  <c r="D62" i="20"/>
  <c r="C62" i="20"/>
  <c r="B62" i="20"/>
  <c r="R27" i="20" s="1"/>
  <c r="A62" i="20"/>
  <c r="AE61" i="20"/>
  <c r="AD61" i="20"/>
  <c r="AC61" i="20"/>
  <c r="K61" i="20"/>
  <c r="J61" i="20"/>
  <c r="I61" i="20"/>
  <c r="H61" i="20"/>
  <c r="G61" i="20"/>
  <c r="E61" i="20"/>
  <c r="D61" i="20"/>
  <c r="C61" i="20"/>
  <c r="B61" i="20"/>
  <c r="R26" i="20" s="1"/>
  <c r="A61" i="20"/>
  <c r="Q26" i="20" s="1"/>
  <c r="S26" i="20" s="1"/>
  <c r="AE60" i="20"/>
  <c r="AD60" i="20"/>
  <c r="AC60" i="20"/>
  <c r="S60" i="20"/>
  <c r="R60" i="20"/>
  <c r="Q60" i="20"/>
  <c r="K60" i="20"/>
  <c r="J60" i="20"/>
  <c r="I60" i="20"/>
  <c r="H60" i="20"/>
  <c r="G60" i="20"/>
  <c r="E60" i="20"/>
  <c r="D60" i="20"/>
  <c r="C60" i="20"/>
  <c r="B60" i="20"/>
  <c r="R25" i="20" s="1"/>
  <c r="A60" i="20"/>
  <c r="Q25" i="20" s="1"/>
  <c r="S25" i="20" s="1"/>
  <c r="AE59" i="20"/>
  <c r="AD59" i="20"/>
  <c r="AC59" i="20"/>
  <c r="S59" i="20"/>
  <c r="R59" i="20"/>
  <c r="Q59" i="20"/>
  <c r="K59" i="20"/>
  <c r="J59" i="20"/>
  <c r="I59" i="20"/>
  <c r="H59" i="20"/>
  <c r="G59" i="20"/>
  <c r="E59" i="20"/>
  <c r="D59" i="20"/>
  <c r="C59" i="20"/>
  <c r="B59" i="20"/>
  <c r="R24" i="20" s="1"/>
  <c r="A59" i="20"/>
  <c r="Q24" i="20" s="1"/>
  <c r="AE58" i="20"/>
  <c r="AD58" i="20"/>
  <c r="AC58" i="20"/>
  <c r="S58" i="20"/>
  <c r="R58" i="20"/>
  <c r="Q58" i="20"/>
  <c r="K58" i="20"/>
  <c r="J58" i="20"/>
  <c r="I58" i="20"/>
  <c r="H58" i="20"/>
  <c r="G58" i="20"/>
  <c r="E58" i="20"/>
  <c r="D58" i="20"/>
  <c r="C58" i="20"/>
  <c r="B58" i="20"/>
  <c r="A58" i="20"/>
  <c r="AE57" i="20"/>
  <c r="AD57" i="20"/>
  <c r="AC57" i="20"/>
  <c r="S57" i="20"/>
  <c r="R57" i="20"/>
  <c r="Q57" i="20"/>
  <c r="K57" i="20"/>
  <c r="J57" i="20"/>
  <c r="I57" i="20"/>
  <c r="H57" i="20"/>
  <c r="G57" i="20"/>
  <c r="E57" i="20"/>
  <c r="D57" i="20"/>
  <c r="C57" i="20"/>
  <c r="B57" i="20"/>
  <c r="A57" i="20"/>
  <c r="AE56" i="20"/>
  <c r="AD56" i="20"/>
  <c r="AC56" i="20"/>
  <c r="S56" i="20"/>
  <c r="R56" i="20"/>
  <c r="Q56" i="20"/>
  <c r="K56" i="20"/>
  <c r="J56" i="20"/>
  <c r="I56" i="20"/>
  <c r="H56" i="20"/>
  <c r="G56" i="20"/>
  <c r="E56" i="20"/>
  <c r="D56" i="20"/>
  <c r="C56" i="20"/>
  <c r="B56" i="20"/>
  <c r="R21" i="20" s="1"/>
  <c r="A56" i="20"/>
  <c r="Q21" i="20" s="1"/>
  <c r="AE55" i="20"/>
  <c r="AD55" i="20"/>
  <c r="AC55" i="20"/>
  <c r="S55" i="20"/>
  <c r="R55" i="20"/>
  <c r="Q55" i="20"/>
  <c r="K55" i="20"/>
  <c r="J55" i="20"/>
  <c r="I55" i="20"/>
  <c r="H55" i="20"/>
  <c r="G55" i="20"/>
  <c r="E55" i="20"/>
  <c r="D55" i="20"/>
  <c r="C55" i="20"/>
  <c r="B55" i="20"/>
  <c r="A55" i="20"/>
  <c r="Q20" i="20" s="1"/>
  <c r="S20" i="20" s="1"/>
  <c r="AE54" i="20"/>
  <c r="AD54" i="20"/>
  <c r="AC54" i="20"/>
  <c r="S54" i="20"/>
  <c r="R54" i="20"/>
  <c r="Q54" i="20"/>
  <c r="K54" i="20"/>
  <c r="J54" i="20"/>
  <c r="I54" i="20"/>
  <c r="H54" i="20"/>
  <c r="G54" i="20"/>
  <c r="E54" i="20"/>
  <c r="D54" i="20"/>
  <c r="C54" i="20"/>
  <c r="B54" i="20"/>
  <c r="A54" i="20"/>
  <c r="Q19" i="20" s="1"/>
  <c r="AE53" i="20"/>
  <c r="AD53" i="20"/>
  <c r="AC53" i="20"/>
  <c r="W53" i="20"/>
  <c r="V53" i="20"/>
  <c r="U53" i="20"/>
  <c r="S53" i="20"/>
  <c r="R53" i="20"/>
  <c r="Q53" i="20"/>
  <c r="O53" i="20"/>
  <c r="N53" i="20"/>
  <c r="M53" i="20"/>
  <c r="K53" i="20"/>
  <c r="J53" i="20"/>
  <c r="I53" i="20"/>
  <c r="H53" i="20"/>
  <c r="G53" i="20"/>
  <c r="E53" i="20"/>
  <c r="D53" i="20"/>
  <c r="C53" i="20"/>
  <c r="B53" i="20"/>
  <c r="R18" i="20" s="1"/>
  <c r="A53" i="20"/>
  <c r="Q18" i="20" s="1"/>
  <c r="AE52" i="20"/>
  <c r="AD52" i="20"/>
  <c r="AC52" i="20"/>
  <c r="W52" i="20"/>
  <c r="V52" i="20"/>
  <c r="U52" i="20"/>
  <c r="S52" i="20"/>
  <c r="R52" i="20"/>
  <c r="Q52" i="20"/>
  <c r="O52" i="20"/>
  <c r="N52" i="20"/>
  <c r="M52" i="20"/>
  <c r="K52" i="20"/>
  <c r="J52" i="20"/>
  <c r="I52" i="20"/>
  <c r="H52" i="20"/>
  <c r="G52" i="20"/>
  <c r="E52" i="20"/>
  <c r="D52" i="20"/>
  <c r="C52" i="20"/>
  <c r="B52" i="20"/>
  <c r="R17" i="20" s="1"/>
  <c r="A52" i="20"/>
  <c r="Q17" i="20" s="1"/>
  <c r="AE51" i="20"/>
  <c r="AD51" i="20"/>
  <c r="AC51" i="20"/>
  <c r="W51" i="20"/>
  <c r="V51" i="20"/>
  <c r="U51" i="20"/>
  <c r="S51" i="20"/>
  <c r="R51" i="20"/>
  <c r="Q51" i="20"/>
  <c r="O51" i="20"/>
  <c r="N51" i="20"/>
  <c r="M51" i="20"/>
  <c r="K51" i="20"/>
  <c r="J51" i="20"/>
  <c r="I51" i="20"/>
  <c r="H51" i="20"/>
  <c r="G51" i="20"/>
  <c r="E51" i="20"/>
  <c r="D51" i="20"/>
  <c r="C51" i="20"/>
  <c r="B51" i="20"/>
  <c r="R16" i="20" s="1"/>
  <c r="A51" i="20"/>
  <c r="Q16" i="20" s="1"/>
  <c r="AE50" i="20"/>
  <c r="AD50" i="20"/>
  <c r="AC50" i="20"/>
  <c r="W50" i="20"/>
  <c r="V50" i="20"/>
  <c r="U50" i="20"/>
  <c r="S50" i="20"/>
  <c r="R50" i="20"/>
  <c r="Q50" i="20"/>
  <c r="O50" i="20"/>
  <c r="N50" i="20"/>
  <c r="M50" i="20"/>
  <c r="K50" i="20"/>
  <c r="J50" i="20"/>
  <c r="I50" i="20"/>
  <c r="H50" i="20"/>
  <c r="G50" i="20"/>
  <c r="E50" i="20"/>
  <c r="D50" i="20"/>
  <c r="C50" i="20"/>
  <c r="B50" i="20"/>
  <c r="R15" i="20" s="1"/>
  <c r="A50" i="20"/>
  <c r="Q15" i="20" s="1"/>
  <c r="AE49" i="20"/>
  <c r="AD49" i="20"/>
  <c r="AC49" i="20"/>
  <c r="W49" i="20"/>
  <c r="V49" i="20"/>
  <c r="U49" i="20"/>
  <c r="S49" i="20"/>
  <c r="R49" i="20"/>
  <c r="Q49" i="20"/>
  <c r="O49" i="20"/>
  <c r="N49" i="20"/>
  <c r="M49" i="20"/>
  <c r="K49" i="20"/>
  <c r="J49" i="20"/>
  <c r="I49" i="20"/>
  <c r="H49" i="20"/>
  <c r="G49" i="20"/>
  <c r="E49" i="20"/>
  <c r="D49" i="20"/>
  <c r="C49" i="20"/>
  <c r="B49" i="20"/>
  <c r="A49" i="20"/>
  <c r="AE48" i="20"/>
  <c r="AD48" i="20"/>
  <c r="AC48" i="20"/>
  <c r="W48" i="20"/>
  <c r="V48" i="20"/>
  <c r="U48" i="20"/>
  <c r="S48" i="20"/>
  <c r="R48" i="20"/>
  <c r="Q48" i="20"/>
  <c r="O48" i="20"/>
  <c r="N48" i="20"/>
  <c r="M48" i="20"/>
  <c r="K48" i="20"/>
  <c r="J48" i="20"/>
  <c r="I48" i="20"/>
  <c r="H48" i="20"/>
  <c r="G48" i="20"/>
  <c r="E48" i="20"/>
  <c r="D48" i="20"/>
  <c r="C48" i="20"/>
  <c r="B48" i="20"/>
  <c r="A48" i="20"/>
  <c r="Q13" i="20" s="1"/>
  <c r="AE47" i="20"/>
  <c r="AD47" i="20"/>
  <c r="AC47" i="20"/>
  <c r="W47" i="20"/>
  <c r="V47" i="20"/>
  <c r="U47" i="20"/>
  <c r="S47" i="20"/>
  <c r="R47" i="20"/>
  <c r="Q47" i="20"/>
  <c r="O47" i="20"/>
  <c r="N47" i="20"/>
  <c r="M47" i="20"/>
  <c r="K47" i="20"/>
  <c r="J47" i="20"/>
  <c r="I47" i="20"/>
  <c r="H47" i="20"/>
  <c r="G47" i="20"/>
  <c r="E47" i="20"/>
  <c r="D47" i="20"/>
  <c r="C47" i="20"/>
  <c r="B47" i="20"/>
  <c r="A47" i="20"/>
  <c r="Q12" i="20" s="1"/>
  <c r="AE46" i="20"/>
  <c r="AD46" i="20"/>
  <c r="AC46" i="20"/>
  <c r="W46" i="20"/>
  <c r="V46" i="20"/>
  <c r="U46" i="20"/>
  <c r="S46" i="20"/>
  <c r="R46" i="20"/>
  <c r="Q46" i="20"/>
  <c r="O46" i="20"/>
  <c r="N46" i="20"/>
  <c r="M46" i="20"/>
  <c r="K46" i="20"/>
  <c r="J46" i="20"/>
  <c r="I46" i="20"/>
  <c r="H46" i="20"/>
  <c r="G46" i="20"/>
  <c r="E46" i="20"/>
  <c r="D46" i="20"/>
  <c r="C46" i="20"/>
  <c r="B46" i="20"/>
  <c r="A46" i="20"/>
  <c r="Q11" i="20" s="1"/>
  <c r="AE45" i="20"/>
  <c r="AD45" i="20"/>
  <c r="AC45" i="20"/>
  <c r="W45" i="20"/>
  <c r="V45" i="20"/>
  <c r="U45" i="20"/>
  <c r="S45" i="20"/>
  <c r="R45" i="20"/>
  <c r="Q45" i="20"/>
  <c r="O45" i="20"/>
  <c r="N45" i="20"/>
  <c r="M45" i="20"/>
  <c r="K45" i="20"/>
  <c r="J45" i="20"/>
  <c r="I45" i="20"/>
  <c r="H45" i="20"/>
  <c r="G45" i="20"/>
  <c r="E45" i="20"/>
  <c r="D45" i="20"/>
  <c r="C45" i="20"/>
  <c r="B45" i="20"/>
  <c r="A45" i="20"/>
  <c r="Q10" i="20" s="1"/>
  <c r="V10" i="20" s="1"/>
  <c r="AE44" i="20"/>
  <c r="AD44" i="20"/>
  <c r="AC44" i="20"/>
  <c r="W44" i="20"/>
  <c r="V44" i="20"/>
  <c r="U44" i="20"/>
  <c r="S44" i="20"/>
  <c r="R44" i="20"/>
  <c r="Q44" i="20"/>
  <c r="O44" i="20"/>
  <c r="N44" i="20"/>
  <c r="M44" i="20"/>
  <c r="K44" i="20"/>
  <c r="J44" i="20"/>
  <c r="I44" i="20"/>
  <c r="H44" i="20"/>
  <c r="G44" i="20"/>
  <c r="E44" i="20"/>
  <c r="D44" i="20"/>
  <c r="C44" i="20"/>
  <c r="B44" i="20"/>
  <c r="R9" i="20" s="1"/>
  <c r="A44" i="20"/>
  <c r="Q9" i="20" s="1"/>
  <c r="AE43" i="20"/>
  <c r="AD43" i="20"/>
  <c r="AC43" i="20"/>
  <c r="W43" i="20"/>
  <c r="V43" i="20"/>
  <c r="U43" i="20"/>
  <c r="S43" i="20"/>
  <c r="R43" i="20"/>
  <c r="Q43" i="20"/>
  <c r="O43" i="20"/>
  <c r="N43" i="20"/>
  <c r="M43" i="20"/>
  <c r="K43" i="20"/>
  <c r="J43" i="20"/>
  <c r="I43" i="20"/>
  <c r="H43" i="20"/>
  <c r="G43" i="20"/>
  <c r="E43" i="20"/>
  <c r="D43" i="20"/>
  <c r="C43" i="20"/>
  <c r="B43" i="20"/>
  <c r="R8" i="20" s="1"/>
  <c r="A43" i="20"/>
  <c r="Q8" i="20" s="1"/>
  <c r="AE42" i="20"/>
  <c r="AD42" i="20"/>
  <c r="AC42" i="20"/>
  <c r="W42" i="20"/>
  <c r="V42" i="20"/>
  <c r="U42" i="20"/>
  <c r="S42" i="20"/>
  <c r="R42" i="20"/>
  <c r="Q42" i="20"/>
  <c r="O42" i="20"/>
  <c r="N42" i="20"/>
  <c r="M42" i="20"/>
  <c r="K42" i="20"/>
  <c r="J42" i="20"/>
  <c r="I42" i="20"/>
  <c r="H42" i="20"/>
  <c r="G42" i="20"/>
  <c r="E42" i="20"/>
  <c r="D42" i="20"/>
  <c r="C42" i="20"/>
  <c r="B42" i="20"/>
  <c r="A42" i="20"/>
  <c r="Q7" i="20" s="1"/>
  <c r="S7" i="20" s="1"/>
  <c r="AE41" i="20"/>
  <c r="AD41" i="20"/>
  <c r="AC41" i="20"/>
  <c r="W41" i="20"/>
  <c r="V41" i="20"/>
  <c r="U41" i="20"/>
  <c r="S41" i="20"/>
  <c r="R41" i="20"/>
  <c r="Q41" i="20"/>
  <c r="O41" i="20"/>
  <c r="N41" i="20"/>
  <c r="M41" i="20"/>
  <c r="E41" i="20"/>
  <c r="D41" i="20"/>
  <c r="C41" i="20"/>
  <c r="B41" i="20"/>
  <c r="R6" i="20" s="1"/>
  <c r="A41" i="20"/>
  <c r="Q6" i="20" s="1"/>
  <c r="AE40" i="20"/>
  <c r="AD40" i="20"/>
  <c r="AC40" i="20"/>
  <c r="AA40" i="20"/>
  <c r="Z40" i="20"/>
  <c r="Y40" i="20"/>
  <c r="W40" i="20"/>
  <c r="V40" i="20"/>
  <c r="U40" i="20"/>
  <c r="S40" i="20"/>
  <c r="R40" i="20"/>
  <c r="Q40" i="20"/>
  <c r="O40" i="20"/>
  <c r="N40" i="20"/>
  <c r="M40" i="20"/>
  <c r="E40" i="20"/>
  <c r="D40" i="20"/>
  <c r="C40" i="20"/>
  <c r="B40" i="20"/>
  <c r="R5" i="20" s="1"/>
  <c r="A40" i="20"/>
  <c r="Q5" i="20" s="1"/>
  <c r="Q34" i="20"/>
  <c r="R33" i="20"/>
  <c r="Q33" i="20"/>
  <c r="R32" i="20"/>
  <c r="R31" i="20"/>
  <c r="R30" i="20"/>
  <c r="Q29" i="20"/>
  <c r="Q27" i="20"/>
  <c r="R23" i="20"/>
  <c r="Q23" i="20"/>
  <c r="R22" i="20"/>
  <c r="Q22" i="20"/>
  <c r="S22" i="20" s="1"/>
  <c r="R20" i="20"/>
  <c r="R19" i="20"/>
  <c r="U14" i="20"/>
  <c r="T14" i="20"/>
  <c r="R14" i="20"/>
  <c r="Q14" i="20"/>
  <c r="U13" i="20"/>
  <c r="T13" i="20"/>
  <c r="R13" i="20"/>
  <c r="U12" i="20"/>
  <c r="T12" i="20"/>
  <c r="R12" i="20"/>
  <c r="U11" i="20"/>
  <c r="T11" i="20"/>
  <c r="R11" i="20"/>
  <c r="U10" i="20"/>
  <c r="T10" i="20"/>
  <c r="R10" i="20"/>
  <c r="U9" i="20"/>
  <c r="T9" i="20"/>
  <c r="U8" i="20"/>
  <c r="T8" i="20"/>
  <c r="U7" i="20"/>
  <c r="T7" i="20"/>
  <c r="R7" i="20"/>
  <c r="P7" i="20"/>
  <c r="P8" i="20" s="1"/>
  <c r="P9" i="20" s="1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U6" i="20"/>
  <c r="T6" i="20"/>
  <c r="P6" i="20"/>
  <c r="U5" i="20"/>
  <c r="T5" i="20"/>
  <c r="N2" i="20"/>
  <c r="S19" i="20" l="1"/>
  <c r="S23" i="20"/>
  <c r="S15" i="20"/>
  <c r="S18" i="20"/>
  <c r="S21" i="20"/>
  <c r="S24" i="20"/>
  <c r="V14" i="20"/>
  <c r="V8" i="20"/>
  <c r="V6" i="20"/>
  <c r="S6" i="20"/>
  <c r="S17" i="20"/>
  <c r="V7" i="20"/>
  <c r="S5" i="20"/>
  <c r="S30" i="20"/>
  <c r="S33" i="20"/>
  <c r="S14" i="20"/>
  <c r="S16" i="20"/>
  <c r="V11" i="20"/>
  <c r="S29" i="20"/>
  <c r="S32" i="20"/>
  <c r="S27" i="20"/>
  <c r="S12" i="20"/>
  <c r="V12" i="20"/>
  <c r="V9" i="20"/>
  <c r="S9" i="20"/>
  <c r="V5" i="20"/>
  <c r="S13" i="20"/>
  <c r="V13" i="20"/>
  <c r="S11" i="20"/>
  <c r="S10" i="20"/>
  <c r="S8" i="20"/>
</calcChain>
</file>

<file path=xl/sharedStrings.xml><?xml version="1.0" encoding="utf-8"?>
<sst xmlns="http://schemas.openxmlformats.org/spreadsheetml/2006/main" count="87" uniqueCount="61">
  <si>
    <t>区分</t>
    <rPh sb="0" eb="2">
      <t>クブン</t>
    </rPh>
    <phoneticPr fontId="3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</si>
  <si>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3"/>
  </si>
  <si>
    <t>計</t>
    <rPh sb="0" eb="1">
      <t>ケイ</t>
    </rPh>
    <phoneticPr fontId="3"/>
  </si>
  <si>
    <t>建物</t>
    <rPh sb="0" eb="2">
      <t>タテモノ</t>
    </rPh>
    <phoneticPr fontId="3"/>
  </si>
  <si>
    <t>林野</t>
    <rPh sb="0" eb="2">
      <t>リンヤ</t>
    </rPh>
    <phoneticPr fontId="3"/>
  </si>
  <si>
    <t>車両</t>
    <rPh sb="0" eb="2">
      <t>シャリョウ</t>
    </rPh>
    <phoneticPr fontId="3"/>
  </si>
  <si>
    <t>船舶</t>
    <rPh sb="0" eb="2">
      <t>センパク</t>
    </rPh>
    <phoneticPr fontId="3"/>
  </si>
  <si>
    <t>航空機</t>
    <rPh sb="0" eb="3">
      <t>コウクウキ</t>
    </rPh>
    <phoneticPr fontId="3"/>
  </si>
  <si>
    <t>その他</t>
    <rPh sb="2" eb="3">
      <t>タ</t>
    </rPh>
    <phoneticPr fontId="3"/>
  </si>
  <si>
    <t>焼損
棟数</t>
    <rPh sb="0" eb="2">
      <t>ショウソン</t>
    </rPh>
    <rPh sb="3" eb="5">
      <t>ムネスウ</t>
    </rPh>
    <phoneticPr fontId="3"/>
  </si>
  <si>
    <t>り災
世帯数</t>
    <rPh sb="1" eb="2">
      <t>サイ</t>
    </rPh>
    <rPh sb="3" eb="6">
      <t>セタイスウ</t>
    </rPh>
    <phoneticPr fontId="3"/>
  </si>
  <si>
    <t>損害額
（千円）</t>
    <rPh sb="0" eb="3">
      <t>ソンガイガク</t>
    </rPh>
    <rPh sb="5" eb="7">
      <t>センエン</t>
    </rPh>
    <phoneticPr fontId="3"/>
  </si>
  <si>
    <t>放火</t>
  </si>
  <si>
    <t>こんろ</t>
  </si>
  <si>
    <t>たばこ</t>
  </si>
  <si>
    <t>放火の疑い</t>
  </si>
  <si>
    <t>たき火</t>
  </si>
  <si>
    <t>ストーブ</t>
  </si>
  <si>
    <t>電灯電話等の配線</t>
  </si>
  <si>
    <t>火入れ</t>
  </si>
  <si>
    <t>配線器具</t>
  </si>
  <si>
    <t>マッチ・ライター</t>
  </si>
  <si>
    <t>電気機器</t>
  </si>
  <si>
    <t>風呂かまど</t>
  </si>
  <si>
    <t>煙突・煙道</t>
  </si>
  <si>
    <t>取灰</t>
  </si>
  <si>
    <t>内燃機関</t>
  </si>
  <si>
    <t>衝突の火花</t>
  </si>
  <si>
    <t>ボイラー</t>
  </si>
  <si>
    <t>炉</t>
  </si>
  <si>
    <t>こたつ</t>
  </si>
  <si>
    <t>かまど</t>
  </si>
  <si>
    <t>その他</t>
  </si>
  <si>
    <t>不明・調査中</t>
  </si>
  <si>
    <t>出火原因</t>
    <rPh sb="0" eb="2">
      <t>シュッカ</t>
    </rPh>
    <rPh sb="2" eb="4">
      <t>ゲンイン</t>
    </rPh>
    <phoneticPr fontId="3"/>
  </si>
  <si>
    <t>林野
（ａ）</t>
    <rPh sb="0" eb="2">
      <t>リンヤ</t>
    </rPh>
    <phoneticPr fontId="3"/>
  </si>
  <si>
    <t>焼　　損　　面　　積</t>
    <rPh sb="6" eb="7">
      <t>メン</t>
    </rPh>
    <rPh sb="9" eb="10">
      <t>セキ</t>
    </rPh>
    <phoneticPr fontId="3"/>
  </si>
  <si>
    <t>建物
床面積
（㎡）</t>
    <rPh sb="0" eb="2">
      <t>タテモノ</t>
    </rPh>
    <rPh sb="3" eb="6">
      <t>ユカメンセキ</t>
    </rPh>
    <phoneticPr fontId="3"/>
  </si>
  <si>
    <t>建物
表面積
（㎡）</t>
    <rPh sb="0" eb="2">
      <t>タテモノ</t>
    </rPh>
    <rPh sb="3" eb="6">
      <t>ヒョウメンセキ</t>
    </rPh>
    <phoneticPr fontId="3"/>
  </si>
  <si>
    <t>排気管</t>
  </si>
  <si>
    <t>焼却炉</t>
  </si>
  <si>
    <t>電気装置</t>
  </si>
  <si>
    <t>火あそび</t>
  </si>
  <si>
    <t>溶接機・切断機</t>
  </si>
  <si>
    <t>灯火</t>
  </si>
  <si>
    <t>建物火災</t>
  </si>
  <si>
    <t>原因別</t>
  </si>
  <si>
    <t>件数</t>
  </si>
  <si>
    <t>構成比</t>
  </si>
  <si>
    <t>前年比</t>
  </si>
  <si>
    <t>増減率</t>
  </si>
  <si>
    <t>うち住宅火災</t>
  </si>
  <si>
    <t>出火原因</t>
    <rPh sb="0" eb="4">
      <t>シュッカゲンイン</t>
    </rPh>
    <phoneticPr fontId="3"/>
  </si>
  <si>
    <t>出火件数</t>
    <rPh sb="0" eb="4">
      <t>シュッカケンスウ</t>
    </rPh>
    <phoneticPr fontId="3"/>
  </si>
  <si>
    <t>チェック</t>
    <phoneticPr fontId="3"/>
  </si>
  <si>
    <t>確定値資料３　出火原因別の火災件数</t>
    <rPh sb="0" eb="5">
      <t>カクテイチシリョウ</t>
    </rPh>
    <rPh sb="7" eb="12">
      <t>シュッカゲンインベツ</t>
    </rPh>
    <rPh sb="13" eb="17">
      <t>カサイケンスウ</t>
    </rPh>
    <phoneticPr fontId="3"/>
  </si>
  <si>
    <t>1-1-5原因</t>
    <rPh sb="5" eb="7">
      <t>ゲンイン</t>
    </rPh>
    <phoneticPr fontId="3"/>
  </si>
  <si>
    <t>1-1-5件数</t>
    <rPh sb="5" eb="7">
      <t>ケンスウ</t>
    </rPh>
    <phoneticPr fontId="3"/>
  </si>
  <si>
    <t>合計</t>
    <rPh sb="0" eb="2">
      <t>ゴウケイ</t>
    </rPh>
    <phoneticPr fontId="4"/>
  </si>
  <si>
    <t>資料1－1－4　出火原因別火災損害状況</t>
    <rPh sb="0" eb="2">
      <t>シリョウ</t>
    </rPh>
    <rPh sb="8" eb="10">
      <t>シュッカ</t>
    </rPh>
    <rPh sb="10" eb="12">
      <t>ゲンイン</t>
    </rPh>
    <rPh sb="12" eb="13">
      <t>ベツ</t>
    </rPh>
    <rPh sb="13" eb="15">
      <t>カサイ</t>
    </rPh>
    <rPh sb="15" eb="17">
      <t>ソンガイ</t>
    </rPh>
    <rPh sb="17" eb="19">
      <t>ジョウキョウ</t>
    </rPh>
    <phoneticPr fontId="3"/>
  </si>
  <si>
    <t>交通機関内
配線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</si>
</sst>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176" fontId="0" fillId="4" borderId="6" xfId="0" applyNumberFormat="1" applyFill="1" applyBorder="1">
      <alignment vertical="center"/>
    </xf>
    <xf numFmtId="176" fontId="0" fillId="0" borderId="6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4" borderId="7" xfId="0" applyFill="1" applyBorder="1" applyAlignment="1">
      <alignment horizontal="distributed" vertical="center"/>
    </xf>
    <xf numFmtId="176" fontId="0" fillId="4" borderId="7" xfId="0" applyNumberFormat="1" applyFill="1" applyBorder="1">
      <alignment vertical="center"/>
    </xf>
    <xf numFmtId="0" fontId="5" fillId="0" borderId="0" xfId="0" applyFont="1">
      <alignment vertical="center"/>
    </xf>
    <xf numFmtId="176" fontId="0" fillId="4" borderId="8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3" borderId="7" xfId="0" applyFill="1" applyBorder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distributed" vertical="center"/>
      <protection locked="0"/>
    </xf>
    <xf numFmtId="0" fontId="6" fillId="3" borderId="8" xfId="0" applyFont="1" applyFill="1" applyBorder="1" applyAlignment="1" applyProtection="1">
      <alignment horizontal="distributed" vertical="center"/>
      <protection locked="0"/>
    </xf>
    <xf numFmtId="0" fontId="6" fillId="3" borderId="9" xfId="0" applyFont="1" applyFill="1" applyBorder="1" applyAlignment="1" applyProtection="1">
      <alignment horizontal="distributed" vertical="center"/>
      <protection locked="0"/>
    </xf>
    <xf numFmtId="0" fontId="8" fillId="0" borderId="12" xfId="0" applyFont="1" applyBorder="1" applyAlignment="1">
      <alignment vertical="center" wrapText="1"/>
    </xf>
    <xf numFmtId="1" fontId="8" fillId="0" borderId="11" xfId="0" applyNumberFormat="1" applyFont="1" applyBorder="1" applyAlignment="1">
      <alignment vertical="center" shrinkToFit="1"/>
    </xf>
    <xf numFmtId="3" fontId="8" fillId="0" borderId="12" xfId="0" applyNumberFormat="1" applyFont="1" applyBorder="1" applyAlignment="1">
      <alignment vertical="center" shrinkToFit="1"/>
    </xf>
    <xf numFmtId="1" fontId="8" fillId="0" borderId="18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shrinkToFit="1"/>
    </xf>
    <xf numFmtId="177" fontId="8" fillId="0" borderId="15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 shrinkToFit="1"/>
    </xf>
    <xf numFmtId="0" fontId="8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9" fontId="8" fillId="0" borderId="12" xfId="0" applyNumberFormat="1" applyFont="1" applyBorder="1" applyAlignment="1">
      <alignment vertical="center" shrinkToFit="1"/>
    </xf>
    <xf numFmtId="3" fontId="8" fillId="0" borderId="21" xfId="0" applyNumberFormat="1" applyFont="1" applyBorder="1" applyAlignment="1">
      <alignment vertical="center" shrinkToFit="1"/>
    </xf>
    <xf numFmtId="0" fontId="8" fillId="0" borderId="21" xfId="0" applyFont="1" applyBorder="1" applyAlignment="1">
      <alignment vertical="center" wrapText="1"/>
    </xf>
    <xf numFmtId="10" fontId="8" fillId="0" borderId="14" xfId="0" applyNumberFormat="1" applyFont="1" applyBorder="1" applyAlignment="1">
      <alignment vertical="center" shrinkToFit="1"/>
    </xf>
    <xf numFmtId="10" fontId="8" fillId="0" borderId="15" xfId="0" applyNumberFormat="1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10" fontId="8" fillId="0" borderId="12" xfId="0" applyNumberFormat="1" applyFont="1" applyBorder="1" applyAlignment="1">
      <alignment vertical="center" shrinkToFit="1"/>
    </xf>
    <xf numFmtId="9" fontId="8" fillId="0" borderId="15" xfId="0" applyNumberFormat="1" applyFont="1" applyBorder="1" applyAlignment="1">
      <alignment vertical="center" shrinkToFit="1"/>
    </xf>
    <xf numFmtId="0" fontId="8" fillId="0" borderId="22" xfId="0" applyFont="1" applyBorder="1" applyAlignment="1">
      <alignment vertical="center" wrapText="1"/>
    </xf>
    <xf numFmtId="3" fontId="8" fillId="0" borderId="24" xfId="0" applyNumberFormat="1" applyFont="1" applyBorder="1" applyAlignment="1">
      <alignment vertical="center" shrinkToFit="1"/>
    </xf>
    <xf numFmtId="10" fontId="8" fillId="0" borderId="23" xfId="0" applyNumberFormat="1" applyFont="1" applyBorder="1" applyAlignment="1">
      <alignment vertical="center" shrinkToFit="1"/>
    </xf>
    <xf numFmtId="10" fontId="8" fillId="0" borderId="13" xfId="0" applyNumberFormat="1" applyFont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4" xfId="0" applyFont="1" applyBorder="1" applyAlignment="1">
      <alignment vertical="center" shrinkToFi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1" fontId="8" fillId="0" borderId="24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0" fontId="7" fillId="0" borderId="0" xfId="0" applyFont="1" applyAlignment="1">
      <alignment horizontal="left" wrapText="1"/>
    </xf>
    <xf numFmtId="0" fontId="8" fillId="0" borderId="16" xfId="0" applyFont="1" applyBorder="1" applyAlignment="1">
      <alignment vertical="center" wrapText="1"/>
    </xf>
    <xf numFmtId="0" fontId="10" fillId="3" borderId="8" xfId="0" applyFont="1" applyFill="1" applyBorder="1" applyAlignment="1" applyProtection="1">
      <alignment horizontal="distributed" vertical="center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85480F98-D3F7-4146-88E7-01244A1881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&#38450;&#28797;&#24773;&#22577;&#23460;(5101010103)\&#25991;&#26360;&#31649;&#29702;&#12501;&#12457;&#12523;&#12480;\03&#12304;&#20491;&#20154;&#29992;&#12305;\02&#24773;&#22577;&#31649;&#29702;&#20418;\&#32113;&#35336;&#38306;&#20418;\06&#12288;&#28040;&#38450;&#30333;&#26360;(&#28779;&#28797;&#32113;&#35336;&#12539;&#29694;&#27841;)\&#20196;&#21644;&#65301;&#24180;&#24230;&#30333;&#26360;&#12539;&#28779;&#28797;&#38306;&#20418;\02&#28779;&#28797;&#12487;&#12540;&#12479;&#65288;&#12510;&#12473;&#12479;&#12540;&#12487;&#12540;&#12479;&#65289;&#65288;231122&#65289;\02&#38450;&#24773;&#29992;\&#30333;&#26360;&#38468;&#23646;&#36039;&#26009;&#25552;&#20986;&#29992;&#19968;&#24335;231120_01\&#36039;&#26009;1-1-1&#65374;1-1-8&#65288;&#26087;&#38468;&#23646;&#36039;&#26009;&#65289;&#65288;&#38450;&#28797;&#24773;&#22577;&#23460;2023&#25552;&#20986;&#29992;&#65289;2311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の入力"/>
      <sheetName val="1－1－1"/>
      <sheetName val="1－1－2"/>
      <sheetName val="１－１－２（つづき）"/>
      <sheetName val="1－1－2（つづき２）"/>
      <sheetName val="1－1－3上"/>
      <sheetName val="1－1－3中"/>
      <sheetName val="1－1－3下"/>
      <sheetName val="1－1－4"/>
      <sheetName val="1－1－5"/>
      <sheetName val="1－1－6別ファイル"/>
      <sheetName val="１－１－７別ファイル"/>
      <sheetName val="１－１－８別ファイル"/>
      <sheetName val="附属資料５（1-1-1貼付用）"/>
      <sheetName val="附属資料８（1-1-4貼付用）"/>
      <sheetName val="附属資料９（1-1-5過去データ）"/>
      <sheetName val="附属資料10（貼付用）"/>
      <sheetName val="突合チェック"/>
      <sheetName val="確定値資料データ各種１"/>
      <sheetName val="確定値資料データ各種２"/>
    </sheetNames>
    <sheetDataSet>
      <sheetData sheetId="0">
        <row r="4">
          <cell r="A4" t="str">
            <v>令和</v>
          </cell>
          <cell r="B4" t="str">
            <v>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H21" t="str">
            <v>たばこ</v>
          </cell>
          <cell r="I21">
            <v>3209</v>
          </cell>
        </row>
        <row r="22">
          <cell r="H22" t="str">
            <v>たき火</v>
          </cell>
          <cell r="I22">
            <v>3105</v>
          </cell>
        </row>
        <row r="23">
          <cell r="H23" t="str">
            <v>こんろ</v>
          </cell>
          <cell r="I23">
            <v>2771</v>
          </cell>
        </row>
        <row r="24">
          <cell r="H24" t="str">
            <v>放火</v>
          </cell>
          <cell r="I24">
            <v>2242</v>
          </cell>
        </row>
        <row r="25">
          <cell r="H25" t="str">
            <v>電気機器</v>
          </cell>
          <cell r="I25">
            <v>1960</v>
          </cell>
        </row>
        <row r="26">
          <cell r="H26" t="str">
            <v>火入れ</v>
          </cell>
          <cell r="I26">
            <v>1889</v>
          </cell>
        </row>
        <row r="27">
          <cell r="H27" t="str">
            <v>電灯電話等の配線</v>
          </cell>
          <cell r="I27">
            <v>1494</v>
          </cell>
        </row>
        <row r="28">
          <cell r="H28" t="str">
            <v>配線器具</v>
          </cell>
          <cell r="I28">
            <v>1470</v>
          </cell>
        </row>
        <row r="29">
          <cell r="H29" t="str">
            <v>放火の疑い</v>
          </cell>
          <cell r="I29">
            <v>1468</v>
          </cell>
        </row>
        <row r="30">
          <cell r="H30" t="str">
            <v>ストーブ</v>
          </cell>
          <cell r="I30">
            <v>1115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D5">
            <v>36314</v>
          </cell>
        </row>
      </sheetData>
      <sheetData sheetId="19">
        <row r="6">
          <cell r="A6" t="str">
            <v>たばこ</v>
          </cell>
          <cell r="B6">
            <v>3209</v>
          </cell>
          <cell r="C6" t="str">
            <v>8.8%</v>
          </cell>
          <cell r="D6" t="str">
            <v>167</v>
          </cell>
          <cell r="E6" t="str">
            <v>5.5%</v>
          </cell>
          <cell r="G6" t="str">
            <v>こんろ</v>
          </cell>
          <cell r="H6">
            <v>2713</v>
          </cell>
          <cell r="I6" t="str">
            <v>13.5%</v>
          </cell>
          <cell r="J6">
            <v>1818</v>
          </cell>
          <cell r="K6" t="str">
            <v>15.9%</v>
          </cell>
          <cell r="Q6" t="str">
            <v>排気管</v>
          </cell>
          <cell r="R6">
            <v>595</v>
          </cell>
          <cell r="S6" t="str">
            <v>17.5%</v>
          </cell>
          <cell r="U6" t="str">
            <v>溶接機・切断機</v>
          </cell>
          <cell r="V6">
            <v>8</v>
          </cell>
          <cell r="W6" t="str">
            <v>10.3%</v>
          </cell>
          <cell r="Y6" t="str">
            <v>不明・調査中</v>
          </cell>
          <cell r="Z6">
            <v>2</v>
          </cell>
          <cell r="AA6" t="str">
            <v>100.0%</v>
          </cell>
          <cell r="AC6" t="str">
            <v>たき火</v>
          </cell>
          <cell r="AD6">
            <v>2208</v>
          </cell>
          <cell r="AE6" t="str">
            <v>19.3%</v>
          </cell>
        </row>
        <row r="7">
          <cell r="A7" t="str">
            <v>たき火</v>
          </cell>
          <cell r="B7">
            <v>3105</v>
          </cell>
          <cell r="C7" t="str">
            <v>8.6%</v>
          </cell>
          <cell r="D7" t="str">
            <v>341</v>
          </cell>
          <cell r="E7" t="str">
            <v>12.3%</v>
          </cell>
          <cell r="G7" t="str">
            <v>たばこ</v>
          </cell>
          <cell r="H7">
            <v>1844</v>
          </cell>
          <cell r="I7" t="str">
            <v>9.1%</v>
          </cell>
          <cell r="J7">
            <v>1303</v>
          </cell>
          <cell r="K7" t="str">
            <v>11.4%</v>
          </cell>
          <cell r="M7" t="str">
            <v>たき火</v>
          </cell>
          <cell r="N7">
            <v>452</v>
          </cell>
          <cell r="O7" t="str">
            <v>36.5%</v>
          </cell>
          <cell r="Q7" t="str">
            <v>交通機関内配線</v>
          </cell>
          <cell r="R7">
            <v>344</v>
          </cell>
          <cell r="S7" t="str">
            <v>10.1%</v>
          </cell>
          <cell r="U7" t="str">
            <v>交通機関内配線</v>
          </cell>
          <cell r="V7">
            <v>8</v>
          </cell>
          <cell r="W7" t="str">
            <v>10.3%</v>
          </cell>
          <cell r="AC7" t="str">
            <v>火入れ</v>
          </cell>
          <cell r="AD7">
            <v>1454</v>
          </cell>
          <cell r="AE7" t="str">
            <v>12.7%</v>
          </cell>
        </row>
        <row r="8">
          <cell r="A8" t="str">
            <v>こんろ</v>
          </cell>
          <cell r="B8">
            <v>2771</v>
          </cell>
          <cell r="C8" t="str">
            <v>7.6%</v>
          </cell>
          <cell r="D8" t="str">
            <v>93</v>
          </cell>
          <cell r="E8" t="str">
            <v>3.5%</v>
          </cell>
          <cell r="G8" t="str">
            <v>電気機器</v>
          </cell>
          <cell r="H8">
            <v>1499</v>
          </cell>
          <cell r="I8" t="str">
            <v>7.4%</v>
          </cell>
          <cell r="J8">
            <v>683</v>
          </cell>
          <cell r="K8" t="str">
            <v>6.0%</v>
          </cell>
          <cell r="M8" t="str">
            <v>火入れ</v>
          </cell>
          <cell r="N8">
            <v>241</v>
          </cell>
          <cell r="O8" t="str">
            <v>19.5%</v>
          </cell>
          <cell r="Q8" t="str">
            <v>電気機器</v>
          </cell>
          <cell r="R8">
            <v>282</v>
          </cell>
          <cell r="S8" t="str">
            <v>8.3%</v>
          </cell>
          <cell r="U8" t="str">
            <v>排気管</v>
          </cell>
          <cell r="V8">
            <v>5</v>
          </cell>
          <cell r="W8" t="str">
            <v>6.4%</v>
          </cell>
          <cell r="AC8" t="str">
            <v>たばこ</v>
          </cell>
          <cell r="AD8">
            <v>1183</v>
          </cell>
          <cell r="AE8" t="str">
            <v>10.4%</v>
          </cell>
        </row>
        <row r="9">
          <cell r="A9" t="str">
            <v>放火</v>
          </cell>
          <cell r="B9">
            <v>2242</v>
          </cell>
          <cell r="C9" t="str">
            <v>6.2%</v>
          </cell>
          <cell r="D9" t="str">
            <v>▲91</v>
          </cell>
          <cell r="E9" t="str">
            <v>-3.9%</v>
          </cell>
          <cell r="G9" t="str">
            <v>配線器具</v>
          </cell>
          <cell r="H9">
            <v>1290</v>
          </cell>
          <cell r="I9" t="str">
            <v>6.4%</v>
          </cell>
          <cell r="J9">
            <v>715</v>
          </cell>
          <cell r="K9" t="str">
            <v>6.3%</v>
          </cell>
          <cell r="M9" t="str">
            <v>放火の疑い</v>
          </cell>
          <cell r="N9">
            <v>75</v>
          </cell>
          <cell r="O9" t="str">
            <v>6.1%</v>
          </cell>
          <cell r="Q9" t="str">
            <v>たばこ</v>
          </cell>
          <cell r="R9">
            <v>135</v>
          </cell>
          <cell r="S9" t="str">
            <v>4.0%</v>
          </cell>
          <cell r="U9" t="str">
            <v>電気機器</v>
          </cell>
          <cell r="V9">
            <v>5</v>
          </cell>
          <cell r="W9" t="str">
            <v>6.4%</v>
          </cell>
          <cell r="AC9" t="str">
            <v>放火</v>
          </cell>
          <cell r="AD9">
            <v>1093</v>
          </cell>
          <cell r="AE9" t="str">
            <v>9.6%</v>
          </cell>
        </row>
        <row r="10">
          <cell r="A10" t="str">
            <v>電気機器</v>
          </cell>
          <cell r="B10">
            <v>1960</v>
          </cell>
          <cell r="C10" t="str">
            <v>5.4%</v>
          </cell>
          <cell r="D10" t="str">
            <v>144</v>
          </cell>
          <cell r="E10" t="str">
            <v>7.9%</v>
          </cell>
          <cell r="G10" t="str">
            <v>ストーブ</v>
          </cell>
          <cell r="H10">
            <v>1088</v>
          </cell>
          <cell r="I10" t="str">
            <v>5.4%</v>
          </cell>
          <cell r="J10">
            <v>864</v>
          </cell>
          <cell r="K10" t="str">
            <v>7.6%</v>
          </cell>
          <cell r="M10" t="str">
            <v>たばこ</v>
          </cell>
          <cell r="N10">
            <v>47</v>
          </cell>
          <cell r="O10" t="str">
            <v>3.8%</v>
          </cell>
          <cell r="Q10" t="str">
            <v>放火</v>
          </cell>
          <cell r="R10">
            <v>124</v>
          </cell>
          <cell r="S10" t="str">
            <v>3.6%</v>
          </cell>
          <cell r="U10" t="str">
            <v>電気装置</v>
          </cell>
          <cell r="V10">
            <v>4</v>
          </cell>
          <cell r="W10" t="str">
            <v>5.1%</v>
          </cell>
          <cell r="AC10" t="str">
            <v>放火の疑い</v>
          </cell>
          <cell r="AD10">
            <v>785</v>
          </cell>
          <cell r="AE10" t="str">
            <v>6.9%</v>
          </cell>
        </row>
        <row r="11">
          <cell r="A11" t="str">
            <v>火入れ</v>
          </cell>
          <cell r="B11">
            <v>1889</v>
          </cell>
          <cell r="C11" t="str">
            <v>5.2%</v>
          </cell>
          <cell r="D11" t="str">
            <v>249</v>
          </cell>
          <cell r="E11" t="str">
            <v>15.2%</v>
          </cell>
          <cell r="G11" t="str">
            <v>放火</v>
          </cell>
          <cell r="H11">
            <v>1012</v>
          </cell>
          <cell r="I11" t="str">
            <v>5.0%</v>
          </cell>
          <cell r="J11">
            <v>628</v>
          </cell>
          <cell r="K11" t="str">
            <v>5.5%</v>
          </cell>
          <cell r="M11" t="str">
            <v>マッチ・ライター</v>
          </cell>
          <cell r="N11">
            <v>34</v>
          </cell>
          <cell r="O11" t="str">
            <v>2.7%</v>
          </cell>
          <cell r="Q11" t="str">
            <v>電気装置</v>
          </cell>
          <cell r="R11">
            <v>107</v>
          </cell>
          <cell r="S11" t="str">
            <v>3.1%</v>
          </cell>
          <cell r="U11" t="str">
            <v>配線器具</v>
          </cell>
          <cell r="V11">
            <v>3</v>
          </cell>
          <cell r="W11" t="str">
            <v>3.8%</v>
          </cell>
          <cell r="AC11" t="str">
            <v>電灯電話等の配線</v>
          </cell>
          <cell r="AD11">
            <v>470</v>
          </cell>
          <cell r="AE11" t="str">
            <v>4.1%</v>
          </cell>
        </row>
        <row r="12">
          <cell r="A12" t="str">
            <v>電灯電話等の配線</v>
          </cell>
          <cell r="B12">
            <v>1494</v>
          </cell>
          <cell r="C12" t="str">
            <v>4.1%</v>
          </cell>
          <cell r="D12" t="str">
            <v>21</v>
          </cell>
          <cell r="E12" t="str">
            <v>1.4%</v>
          </cell>
          <cell r="G12" t="str">
            <v>電灯電話等の配線</v>
          </cell>
          <cell r="H12">
            <v>983</v>
          </cell>
          <cell r="I12" t="str">
            <v>4.9%</v>
          </cell>
          <cell r="J12">
            <v>541</v>
          </cell>
          <cell r="K12" t="str">
            <v>4.7%</v>
          </cell>
          <cell r="M12" t="str">
            <v>火あそび</v>
          </cell>
          <cell r="N12">
            <v>15</v>
          </cell>
          <cell r="O12" t="str">
            <v>1.2%</v>
          </cell>
          <cell r="Q12" t="str">
            <v>内燃機関</v>
          </cell>
          <cell r="R12">
            <v>103</v>
          </cell>
          <cell r="S12" t="str">
            <v>3.0%</v>
          </cell>
          <cell r="U12" t="str">
            <v>電灯電話等の配線</v>
          </cell>
          <cell r="V12">
            <v>2</v>
          </cell>
          <cell r="W12" t="str">
            <v>2.6%</v>
          </cell>
          <cell r="AC12" t="str">
            <v>マッチ・ライター</v>
          </cell>
          <cell r="AD12">
            <v>215</v>
          </cell>
          <cell r="AE12" t="str">
            <v>1.9%</v>
          </cell>
        </row>
        <row r="13">
          <cell r="A13" t="str">
            <v>配線器具</v>
          </cell>
          <cell r="B13">
            <v>1470</v>
          </cell>
          <cell r="C13" t="str">
            <v>4.0%</v>
          </cell>
          <cell r="D13" t="str">
            <v>116</v>
          </cell>
          <cell r="E13" t="str">
            <v>8.6%</v>
          </cell>
          <cell r="G13" t="str">
            <v>放火の疑い</v>
          </cell>
          <cell r="H13">
            <v>553</v>
          </cell>
          <cell r="I13" t="str">
            <v>2.7%</v>
          </cell>
          <cell r="J13">
            <v>310</v>
          </cell>
          <cell r="K13" t="str">
            <v>2.7%</v>
          </cell>
          <cell r="M13" t="str">
            <v>焼却炉</v>
          </cell>
          <cell r="N13">
            <v>14</v>
          </cell>
          <cell r="O13" t="str">
            <v>1.1%</v>
          </cell>
          <cell r="Q13" t="str">
            <v>衝突の火花</v>
          </cell>
          <cell r="R13">
            <v>81</v>
          </cell>
          <cell r="S13" t="str">
            <v>2.4%</v>
          </cell>
          <cell r="U13" t="str">
            <v>火入れ</v>
          </cell>
          <cell r="V13">
            <v>2</v>
          </cell>
          <cell r="W13" t="str">
            <v>2.6%</v>
          </cell>
          <cell r="AC13" t="str">
            <v>火あそび</v>
          </cell>
          <cell r="AD13">
            <v>190</v>
          </cell>
          <cell r="AE13" t="str">
            <v>1.7%</v>
          </cell>
        </row>
        <row r="14">
          <cell r="A14" t="str">
            <v>放火の疑い</v>
          </cell>
          <cell r="B14">
            <v>1468</v>
          </cell>
          <cell r="C14" t="str">
            <v>4.0%</v>
          </cell>
          <cell r="D14" t="str">
            <v>▲87</v>
          </cell>
          <cell r="E14" t="str">
            <v>-5.6%</v>
          </cell>
          <cell r="G14" t="str">
            <v>電気装置</v>
          </cell>
          <cell r="H14">
            <v>445</v>
          </cell>
          <cell r="I14" t="str">
            <v>2.2%</v>
          </cell>
          <cell r="J14">
            <v>79</v>
          </cell>
          <cell r="K14" t="str">
            <v>0.7%</v>
          </cell>
          <cell r="M14" t="str">
            <v>放火</v>
          </cell>
          <cell r="N14">
            <v>13</v>
          </cell>
          <cell r="O14" t="str">
            <v>1.0%</v>
          </cell>
          <cell r="Q14" t="str">
            <v>配線器具</v>
          </cell>
          <cell r="R14">
            <v>76</v>
          </cell>
          <cell r="S14" t="str">
            <v>2.2%</v>
          </cell>
          <cell r="U14" t="str">
            <v>放火の疑い</v>
          </cell>
          <cell r="V14">
            <v>2</v>
          </cell>
          <cell r="W14" t="str">
            <v>2.6%</v>
          </cell>
          <cell r="AC14" t="str">
            <v>電気機器</v>
          </cell>
          <cell r="AD14">
            <v>173</v>
          </cell>
          <cell r="AE14" t="str">
            <v>1.5%</v>
          </cell>
        </row>
        <row r="15">
          <cell r="A15" t="str">
            <v>ストーブ</v>
          </cell>
          <cell r="B15">
            <v>1115</v>
          </cell>
          <cell r="C15" t="str">
            <v>3.1%</v>
          </cell>
          <cell r="D15" t="str">
            <v>24</v>
          </cell>
          <cell r="E15" t="str">
            <v>2.2%</v>
          </cell>
          <cell r="G15" t="str">
            <v>たき火</v>
          </cell>
          <cell r="H15">
            <v>410</v>
          </cell>
          <cell r="I15" t="str">
            <v>2.0%</v>
          </cell>
          <cell r="J15">
            <v>171</v>
          </cell>
          <cell r="K15" t="str">
            <v>1.5%</v>
          </cell>
          <cell r="M15" t="str">
            <v>取灰</v>
          </cell>
          <cell r="N15">
            <v>10</v>
          </cell>
          <cell r="O15" t="str">
            <v>0.8%</v>
          </cell>
          <cell r="Q15" t="str">
            <v>マッチ・ライター</v>
          </cell>
          <cell r="R15">
            <v>69</v>
          </cell>
          <cell r="S15" t="str">
            <v>2.0%</v>
          </cell>
          <cell r="U15" t="str">
            <v>その他</v>
          </cell>
          <cell r="V15">
            <v>19</v>
          </cell>
          <cell r="W15" t="str">
            <v>24.4%</v>
          </cell>
          <cell r="AC15" t="str">
            <v>焼却炉</v>
          </cell>
          <cell r="AD15">
            <v>146</v>
          </cell>
          <cell r="AE15" t="str">
            <v>1.3%</v>
          </cell>
        </row>
        <row r="16">
          <cell r="A16" t="str">
            <v>排気管</v>
          </cell>
          <cell r="B16">
            <v>702</v>
          </cell>
          <cell r="C16" t="str">
            <v>1.9%</v>
          </cell>
          <cell r="D16" t="str">
            <v>69</v>
          </cell>
          <cell r="E16" t="str">
            <v>10.9%</v>
          </cell>
          <cell r="G16" t="str">
            <v>灯火</v>
          </cell>
          <cell r="H16">
            <v>390</v>
          </cell>
          <cell r="I16" t="str">
            <v>1.9%</v>
          </cell>
          <cell r="J16">
            <v>346</v>
          </cell>
          <cell r="K16" t="str">
            <v>3.0%</v>
          </cell>
          <cell r="M16" t="str">
            <v>電灯電話等の配線</v>
          </cell>
          <cell r="N16">
            <v>5</v>
          </cell>
          <cell r="O16" t="str">
            <v>0.4%</v>
          </cell>
          <cell r="Q16" t="str">
            <v>放火の疑い</v>
          </cell>
          <cell r="R16">
            <v>53</v>
          </cell>
          <cell r="S16" t="str">
            <v>1.6%</v>
          </cell>
          <cell r="U16" t="str">
            <v>不明・調査中</v>
          </cell>
          <cell r="V16">
            <v>20</v>
          </cell>
          <cell r="W16" t="str">
            <v>25.6%</v>
          </cell>
          <cell r="AC16" t="str">
            <v>溶接機・切断機</v>
          </cell>
          <cell r="AD16">
            <v>136</v>
          </cell>
          <cell r="AE16" t="str">
            <v>1.2%</v>
          </cell>
        </row>
        <row r="17">
          <cell r="A17" t="str">
            <v>電気装置</v>
          </cell>
          <cell r="B17">
            <v>643</v>
          </cell>
          <cell r="C17" t="str">
            <v>1.8%</v>
          </cell>
          <cell r="D17" t="str">
            <v>17</v>
          </cell>
          <cell r="E17" t="str">
            <v>2.7%</v>
          </cell>
          <cell r="G17" t="str">
            <v>マッチ・ライター</v>
          </cell>
          <cell r="H17">
            <v>246</v>
          </cell>
          <cell r="I17" t="str">
            <v>1.2%</v>
          </cell>
          <cell r="J17">
            <v>172</v>
          </cell>
          <cell r="K17" t="str">
            <v>1.5%</v>
          </cell>
          <cell r="M17" t="str">
            <v>その他</v>
          </cell>
          <cell r="N17">
            <v>195</v>
          </cell>
          <cell r="O17" t="str">
            <v>15.7%</v>
          </cell>
          <cell r="Q17" t="str">
            <v>電灯電話等の配線</v>
          </cell>
          <cell r="R17">
            <v>34</v>
          </cell>
          <cell r="S17" t="str">
            <v>1.0%</v>
          </cell>
          <cell r="AC17" t="str">
            <v>配線器具</v>
          </cell>
          <cell r="AD17">
            <v>101</v>
          </cell>
          <cell r="AE17" t="str">
            <v>0.9%</v>
          </cell>
        </row>
        <row r="18">
          <cell r="A18" t="str">
            <v>マッチ・ライター</v>
          </cell>
          <cell r="B18">
            <v>565</v>
          </cell>
          <cell r="C18" t="str">
            <v>1.6%</v>
          </cell>
          <cell r="D18" t="str">
            <v>▲22</v>
          </cell>
          <cell r="E18" t="str">
            <v>-3.7%</v>
          </cell>
          <cell r="G18" t="str">
            <v>溶接機・切断機</v>
          </cell>
          <cell r="H18">
            <v>204</v>
          </cell>
          <cell r="I18" t="str">
            <v>1.0%</v>
          </cell>
          <cell r="J18">
            <v>26</v>
          </cell>
          <cell r="K18" t="str">
            <v>0.2%</v>
          </cell>
          <cell r="M18" t="str">
            <v>不明・調査中</v>
          </cell>
          <cell r="N18">
            <v>138</v>
          </cell>
          <cell r="O18" t="str">
            <v>11.1%</v>
          </cell>
          <cell r="Q18" t="str">
            <v>たき火</v>
          </cell>
          <cell r="R18">
            <v>34</v>
          </cell>
          <cell r="S18" t="str">
            <v>1.0%</v>
          </cell>
          <cell r="U18" t="str">
            <v>計</v>
          </cell>
          <cell r="V18">
            <v>78</v>
          </cell>
          <cell r="W18" t="str">
            <v>100%</v>
          </cell>
          <cell r="AC18" t="str">
            <v>電気装置</v>
          </cell>
          <cell r="AD18">
            <v>87</v>
          </cell>
          <cell r="AE18" t="str">
            <v>0.8%</v>
          </cell>
        </row>
        <row r="19">
          <cell r="A19" t="str">
            <v>灯火</v>
          </cell>
          <cell r="B19">
            <v>407</v>
          </cell>
          <cell r="C19" t="str">
            <v>1.1%</v>
          </cell>
          <cell r="D19" t="str">
            <v>▲17</v>
          </cell>
          <cell r="E19" t="str">
            <v>-4.0%</v>
          </cell>
          <cell r="G19" t="str">
            <v>火入れ</v>
          </cell>
          <cell r="H19">
            <v>165</v>
          </cell>
          <cell r="I19" t="str">
            <v>0.8%</v>
          </cell>
          <cell r="J19">
            <v>54</v>
          </cell>
          <cell r="K19" t="str">
            <v>0.5%</v>
          </cell>
          <cell r="M19" t="str">
            <v>計</v>
          </cell>
          <cell r="N19">
            <v>1239</v>
          </cell>
          <cell r="O19" t="str">
            <v>100%</v>
          </cell>
          <cell r="Q19" t="str">
            <v>火入れ</v>
          </cell>
          <cell r="R19">
            <v>27</v>
          </cell>
          <cell r="S19" t="str">
            <v>0.8%</v>
          </cell>
          <cell r="AC19" t="str">
            <v>取灰</v>
          </cell>
          <cell r="AD19">
            <v>79</v>
          </cell>
          <cell r="AE19" t="str">
            <v>0.7%</v>
          </cell>
        </row>
        <row r="20">
          <cell r="A20" t="str">
            <v>交通機関内
配線</v>
          </cell>
          <cell r="B20">
            <v>395</v>
          </cell>
          <cell r="C20" t="str">
            <v>1.1%</v>
          </cell>
          <cell r="D20" t="str">
            <v>31</v>
          </cell>
          <cell r="E20" t="str">
            <v>8.5%</v>
          </cell>
          <cell r="G20" t="str">
            <v>煙突・煙道</v>
          </cell>
          <cell r="H20">
            <v>162</v>
          </cell>
          <cell r="I20" t="str">
            <v>0.8%</v>
          </cell>
          <cell r="J20">
            <v>97</v>
          </cell>
          <cell r="K20" t="str">
            <v>0.9%</v>
          </cell>
          <cell r="Q20" t="str">
            <v>溶接機・切断機</v>
          </cell>
          <cell r="R20">
            <v>19</v>
          </cell>
          <cell r="S20" t="str">
            <v>0.6%</v>
          </cell>
          <cell r="AC20" t="str">
            <v>排気管</v>
          </cell>
          <cell r="AD20">
            <v>54</v>
          </cell>
          <cell r="AE20" t="str">
            <v>0.5%</v>
          </cell>
        </row>
        <row r="21">
          <cell r="A21" t="str">
            <v>溶接機・切断機</v>
          </cell>
          <cell r="B21">
            <v>370</v>
          </cell>
          <cell r="C21" t="str">
            <v>1.0%</v>
          </cell>
          <cell r="D21" t="str">
            <v>▲11</v>
          </cell>
          <cell r="E21" t="str">
            <v>-2.9%</v>
          </cell>
          <cell r="G21" t="str">
            <v>取灰</v>
          </cell>
          <cell r="H21">
            <v>161</v>
          </cell>
          <cell r="I21" t="str">
            <v>0.8%</v>
          </cell>
          <cell r="J21">
            <v>95</v>
          </cell>
          <cell r="K21" t="str">
            <v>0.8%</v>
          </cell>
          <cell r="Q21" t="str">
            <v>こんろ</v>
          </cell>
          <cell r="R21">
            <v>15</v>
          </cell>
          <cell r="S21" t="str">
            <v>0.4%</v>
          </cell>
          <cell r="AC21" t="str">
            <v>こんろ</v>
          </cell>
          <cell r="AD21">
            <v>40</v>
          </cell>
          <cell r="AE21" t="str">
            <v>0.4%</v>
          </cell>
        </row>
        <row r="22">
          <cell r="A22" t="str">
            <v>火あそび</v>
          </cell>
          <cell r="B22">
            <v>357</v>
          </cell>
          <cell r="C22" t="str">
            <v>1.0%</v>
          </cell>
          <cell r="D22" t="str">
            <v>44</v>
          </cell>
          <cell r="E22" t="str">
            <v>14.1%</v>
          </cell>
          <cell r="G22" t="str">
            <v>火あそび</v>
          </cell>
          <cell r="H22">
            <v>147</v>
          </cell>
          <cell r="I22" t="str">
            <v>0.7%</v>
          </cell>
          <cell r="J22">
            <v>87</v>
          </cell>
          <cell r="K22" t="str">
            <v>0.8%</v>
          </cell>
          <cell r="Q22" t="str">
            <v>焼却炉</v>
          </cell>
          <cell r="R22">
            <v>7</v>
          </cell>
          <cell r="S22" t="str">
            <v>0.2%</v>
          </cell>
          <cell r="AC22" t="str">
            <v>ストーブ</v>
          </cell>
          <cell r="AD22">
            <v>24</v>
          </cell>
          <cell r="AE22" t="str">
            <v>0.2%</v>
          </cell>
        </row>
        <row r="23">
          <cell r="A23" t="str">
            <v>焼却炉</v>
          </cell>
          <cell r="B23">
            <v>297</v>
          </cell>
          <cell r="C23" t="str">
            <v>0.8%</v>
          </cell>
          <cell r="D23" t="str">
            <v>32</v>
          </cell>
          <cell r="E23" t="str">
            <v>12.1%</v>
          </cell>
          <cell r="G23" t="str">
            <v>焼却炉</v>
          </cell>
          <cell r="H23">
            <v>130</v>
          </cell>
          <cell r="I23" t="str">
            <v>0.6%</v>
          </cell>
          <cell r="J23">
            <v>36</v>
          </cell>
          <cell r="K23" t="str">
            <v>0.3%</v>
          </cell>
          <cell r="Q23" t="str">
            <v>その他</v>
          </cell>
          <cell r="R23">
            <v>822</v>
          </cell>
          <cell r="S23" t="str">
            <v>24.1%</v>
          </cell>
          <cell r="AC23" t="str">
            <v>炉</v>
          </cell>
          <cell r="AD23">
            <v>19</v>
          </cell>
          <cell r="AE23" t="str">
            <v>0.2%</v>
          </cell>
        </row>
        <row r="24">
          <cell r="A24" t="str">
            <v>取灰</v>
          </cell>
          <cell r="B24">
            <v>255</v>
          </cell>
          <cell r="C24" t="str">
            <v>0.7%</v>
          </cell>
          <cell r="D24" t="str">
            <v>28</v>
          </cell>
          <cell r="E24" t="str">
            <v>12.3%</v>
          </cell>
          <cell r="G24" t="str">
            <v>風呂かまど</v>
          </cell>
          <cell r="H24">
            <v>119</v>
          </cell>
          <cell r="I24" t="str">
            <v>0.6%</v>
          </cell>
          <cell r="J24">
            <v>112</v>
          </cell>
          <cell r="K24" t="str">
            <v>1.0%</v>
          </cell>
          <cell r="Q24" t="str">
            <v>不明・調査中</v>
          </cell>
          <cell r="R24">
            <v>482</v>
          </cell>
          <cell r="S24" t="str">
            <v>14.1%</v>
          </cell>
          <cell r="AC24" t="str">
            <v>ボイラー</v>
          </cell>
          <cell r="AD24">
            <v>15</v>
          </cell>
          <cell r="AE24" t="str">
            <v>0.1%</v>
          </cell>
        </row>
        <row r="25">
          <cell r="A25" t="str">
            <v>煙突・煙道</v>
          </cell>
          <cell r="B25">
            <v>178</v>
          </cell>
          <cell r="C25" t="str">
            <v>0.5%</v>
          </cell>
          <cell r="D25" t="str">
            <v>15</v>
          </cell>
          <cell r="E25" t="str">
            <v>9.2%</v>
          </cell>
          <cell r="G25" t="str">
            <v>炉</v>
          </cell>
          <cell r="H25">
            <v>87</v>
          </cell>
          <cell r="I25" t="str">
            <v>0.4%</v>
          </cell>
          <cell r="J25">
            <v>2</v>
          </cell>
          <cell r="K25" t="str">
            <v>0.0%</v>
          </cell>
          <cell r="AC25" t="str">
            <v>灯火</v>
          </cell>
          <cell r="AD25">
            <v>15</v>
          </cell>
          <cell r="AE25" t="str">
            <v>0.1%</v>
          </cell>
        </row>
        <row r="26">
          <cell r="A26" t="str">
            <v>内燃機関</v>
          </cell>
          <cell r="B26">
            <v>123</v>
          </cell>
          <cell r="C26" t="str">
            <v>0.3%</v>
          </cell>
          <cell r="D26" t="str">
            <v>▲8</v>
          </cell>
          <cell r="E26" t="str">
            <v>-6.1%</v>
          </cell>
          <cell r="G26" t="str">
            <v>かまど</v>
          </cell>
          <cell r="H26">
            <v>50</v>
          </cell>
          <cell r="I26" t="str">
            <v>0.2%</v>
          </cell>
          <cell r="J26">
            <v>22</v>
          </cell>
          <cell r="K26" t="str">
            <v>0.2%</v>
          </cell>
          <cell r="Q26" t="str">
            <v>計</v>
          </cell>
          <cell r="R26">
            <v>3409</v>
          </cell>
          <cell r="S26" t="str">
            <v>100%</v>
          </cell>
          <cell r="AC26" t="str">
            <v>かまど</v>
          </cell>
          <cell r="AD26">
            <v>13</v>
          </cell>
          <cell r="AE26" t="str">
            <v>0.1%</v>
          </cell>
        </row>
        <row r="27">
          <cell r="A27" t="str">
            <v>風呂かまど</v>
          </cell>
          <cell r="B27">
            <v>121</v>
          </cell>
          <cell r="C27" t="str">
            <v>0.3%</v>
          </cell>
          <cell r="D27" t="str">
            <v>▲26</v>
          </cell>
          <cell r="E27" t="str">
            <v>-17.7%</v>
          </cell>
          <cell r="G27" t="str">
            <v>排気管</v>
          </cell>
          <cell r="H27">
            <v>45</v>
          </cell>
          <cell r="I27" t="str">
            <v>0.2%</v>
          </cell>
          <cell r="J27">
            <v>8</v>
          </cell>
          <cell r="K27" t="str">
            <v>0.1%</v>
          </cell>
          <cell r="AC27" t="str">
            <v>煙突・煙道</v>
          </cell>
          <cell r="AD27">
            <v>10</v>
          </cell>
          <cell r="AE27" t="str">
            <v>0.1%</v>
          </cell>
        </row>
        <row r="28">
          <cell r="A28" t="str">
            <v>炉</v>
          </cell>
          <cell r="B28">
            <v>111</v>
          </cell>
          <cell r="C28" t="str">
            <v>0.3%</v>
          </cell>
          <cell r="D28" t="str">
            <v>▲8</v>
          </cell>
          <cell r="E28" t="str">
            <v>-6.7%</v>
          </cell>
          <cell r="G28" t="str">
            <v>ボイラー</v>
          </cell>
          <cell r="H28">
            <v>43</v>
          </cell>
          <cell r="I28" t="str">
            <v>0.2%</v>
          </cell>
          <cell r="J28">
            <v>28</v>
          </cell>
          <cell r="K28" t="str">
            <v>0.2%</v>
          </cell>
          <cell r="AC28" t="str">
            <v>内燃機関</v>
          </cell>
          <cell r="AD28">
            <v>6</v>
          </cell>
          <cell r="AE28" t="str">
            <v>0.1%</v>
          </cell>
        </row>
        <row r="29">
          <cell r="A29" t="str">
            <v>衝突の火花</v>
          </cell>
          <cell r="B29">
            <v>87</v>
          </cell>
          <cell r="C29" t="str">
            <v>0.2%</v>
          </cell>
          <cell r="D29" t="str">
            <v>5</v>
          </cell>
          <cell r="E29" t="str">
            <v>6.1%</v>
          </cell>
          <cell r="G29" t="str">
            <v>こたつ</v>
          </cell>
          <cell r="H29">
            <v>39</v>
          </cell>
          <cell r="I29" t="str">
            <v>0.2%</v>
          </cell>
          <cell r="J29">
            <v>35</v>
          </cell>
          <cell r="K29" t="str">
            <v>0.3%</v>
          </cell>
          <cell r="AC29" t="str">
            <v>衝突の火花</v>
          </cell>
          <cell r="AD29">
            <v>6</v>
          </cell>
          <cell r="AE29" t="str">
            <v>0.1%</v>
          </cell>
        </row>
        <row r="30">
          <cell r="A30" t="str">
            <v>かまど</v>
          </cell>
          <cell r="B30">
            <v>63</v>
          </cell>
          <cell r="C30" t="str">
            <v>0.2%</v>
          </cell>
          <cell r="D30" t="str">
            <v>▲1</v>
          </cell>
          <cell r="E30" t="str">
            <v>-1.6%</v>
          </cell>
          <cell r="G30" t="str">
            <v>交通機関内配線</v>
          </cell>
          <cell r="H30">
            <v>38</v>
          </cell>
          <cell r="I30" t="str">
            <v>0.2%</v>
          </cell>
          <cell r="J30">
            <v>6</v>
          </cell>
          <cell r="K30" t="str">
            <v>0.1%</v>
          </cell>
          <cell r="AC30" t="str">
            <v>交通機関内配線</v>
          </cell>
          <cell r="AD30">
            <v>4</v>
          </cell>
          <cell r="AE30" t="str">
            <v>0.0%</v>
          </cell>
        </row>
        <row r="31">
          <cell r="A31" t="str">
            <v>ボイラー</v>
          </cell>
          <cell r="B31">
            <v>58</v>
          </cell>
          <cell r="C31" t="str">
            <v>0.2%</v>
          </cell>
          <cell r="D31" t="str">
            <v>9</v>
          </cell>
          <cell r="E31" t="str">
            <v>18.4%</v>
          </cell>
          <cell r="G31" t="str">
            <v>内燃機関</v>
          </cell>
          <cell r="H31">
            <v>14</v>
          </cell>
          <cell r="I31" t="str">
            <v>0.1%</v>
          </cell>
          <cell r="J31">
            <v>2</v>
          </cell>
          <cell r="K31" t="str">
            <v>0.0%</v>
          </cell>
          <cell r="AC31" t="str">
            <v>風呂かまど</v>
          </cell>
          <cell r="AD31">
            <v>2</v>
          </cell>
          <cell r="AE31" t="str">
            <v>0.0%</v>
          </cell>
        </row>
        <row r="32">
          <cell r="A32" t="str">
            <v>こたつ</v>
          </cell>
          <cell r="B32">
            <v>39</v>
          </cell>
          <cell r="C32" t="str">
            <v>0.1%</v>
          </cell>
          <cell r="D32" t="str">
            <v>▲9</v>
          </cell>
          <cell r="E32" t="str">
            <v>-18.8%</v>
          </cell>
          <cell r="G32" t="str">
            <v>衝突の火花</v>
          </cell>
          <cell r="H32">
            <v>0</v>
          </cell>
          <cell r="I32" t="str">
            <v>0.0%</v>
          </cell>
          <cell r="J32">
            <v>0</v>
          </cell>
          <cell r="K32" t="str">
            <v>0.0%</v>
          </cell>
          <cell r="AC32" t="str">
            <v>その他</v>
          </cell>
          <cell r="AD32">
            <v>1986</v>
          </cell>
          <cell r="AE32" t="str">
            <v>17.4%</v>
          </cell>
        </row>
        <row r="33">
          <cell r="A33" t="str">
            <v>その他</v>
          </cell>
          <cell r="B33">
            <v>6754</v>
          </cell>
          <cell r="C33" t="str">
            <v>18.6%</v>
          </cell>
          <cell r="D33" t="str">
            <v>198</v>
          </cell>
          <cell r="E33" t="str">
            <v>3.0%</v>
          </cell>
          <cell r="G33" t="str">
            <v>その他</v>
          </cell>
          <cell r="H33">
            <v>3771</v>
          </cell>
          <cell r="I33" t="str">
            <v>18.7%</v>
          </cell>
          <cell r="J33">
            <v>1573</v>
          </cell>
          <cell r="K33" t="str">
            <v>13.8%</v>
          </cell>
          <cell r="AC33" t="str">
            <v>不明・調査中</v>
          </cell>
          <cell r="AD33">
            <v>905</v>
          </cell>
          <cell r="AE33" t="str">
            <v>7.9%</v>
          </cell>
        </row>
        <row r="34">
          <cell r="A34" t="str">
            <v>不明・調査中</v>
          </cell>
          <cell r="B34">
            <v>4066</v>
          </cell>
          <cell r="C34" t="str">
            <v>11.2%</v>
          </cell>
          <cell r="D34" t="str">
            <v>▲231</v>
          </cell>
          <cell r="E34" t="str">
            <v>-5.4%</v>
          </cell>
          <cell r="G34" t="str">
            <v>不明・調査中</v>
          </cell>
          <cell r="H34">
            <v>2519</v>
          </cell>
          <cell r="I34" t="str">
            <v>12.5%</v>
          </cell>
          <cell r="J34">
            <v>1598</v>
          </cell>
          <cell r="K34" t="str">
            <v>14.0%</v>
          </cell>
        </row>
        <row r="35">
          <cell r="AC35" t="str">
            <v>計</v>
          </cell>
          <cell r="AD35">
            <v>11419</v>
          </cell>
          <cell r="AE35" t="str">
            <v>100%</v>
          </cell>
        </row>
        <row r="36">
          <cell r="A36" t="str">
            <v>計</v>
          </cell>
          <cell r="B36">
            <v>36314</v>
          </cell>
          <cell r="C36" t="str">
            <v>100%</v>
          </cell>
          <cell r="D36" t="str">
            <v>1,092</v>
          </cell>
          <cell r="E36" t="str">
            <v>3.1%</v>
          </cell>
          <cell r="G36" t="str">
            <v>計</v>
          </cell>
          <cell r="H36">
            <v>20167</v>
          </cell>
          <cell r="I36" t="str">
            <v>100%</v>
          </cell>
          <cell r="J36">
            <v>11411</v>
          </cell>
          <cell r="K36" t="str">
            <v>100%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01F1-D070-400F-8241-E091491E38EF}">
  <sheetPr>
    <tabColor rgb="FF92D050"/>
    <pageSetUpPr fitToPage="1"/>
  </sheetPr>
  <dimension ref="A1:AE72"/>
  <sheetViews>
    <sheetView tabSelected="1" view="pageBreakPreview" zoomScale="85" zoomScaleNormal="100" zoomScaleSheetLayoutView="85" workbookViewId="0">
      <selection activeCell="A71" sqref="A71:XFD72"/>
    </sheetView>
  </sheetViews>
  <sheetFormatPr defaultRowHeight="13.5" x14ac:dyDescent="0.15"/>
  <cols>
    <col min="1" max="1" width="11.875" customWidth="1"/>
    <col min="2" max="8" width="7.5" customWidth="1"/>
    <col min="9" max="10" width="9.875" customWidth="1"/>
    <col min="14" max="14" width="11.875" customWidth="1"/>
    <col min="16" max="22" width="0" hidden="1" customWidth="1"/>
  </cols>
  <sheetData>
    <row r="1" spans="1:22" x14ac:dyDescent="0.15">
      <c r="A1" s="10" t="s">
        <v>59</v>
      </c>
    </row>
    <row r="2" spans="1:22" x14ac:dyDescent="0.15">
      <c r="N2" s="1" t="str">
        <f>"（"&amp;[1]年の入力!$A$4&amp;[1]年の入力!$B$4&amp;"年中）"</f>
        <v>（令和４年中）</v>
      </c>
    </row>
    <row r="3" spans="1:22" ht="13.5" customHeight="1" x14ac:dyDescent="0.15">
      <c r="A3" s="2" t="s">
        <v>0</v>
      </c>
      <c r="B3" s="68" t="s">
        <v>1</v>
      </c>
      <c r="C3" s="69"/>
      <c r="D3" s="69"/>
      <c r="E3" s="69"/>
      <c r="F3" s="69"/>
      <c r="G3" s="69"/>
      <c r="H3" s="70"/>
      <c r="I3" s="68" t="s">
        <v>36</v>
      </c>
      <c r="J3" s="71"/>
      <c r="K3" s="72"/>
      <c r="L3" s="56" t="s">
        <v>9</v>
      </c>
      <c r="M3" s="56" t="s">
        <v>10</v>
      </c>
      <c r="N3" s="56" t="s">
        <v>11</v>
      </c>
    </row>
    <row r="4" spans="1:22" ht="40.5" customHeight="1" x14ac:dyDescent="0.15">
      <c r="A4" s="14" t="s">
        <v>34</v>
      </c>
      <c r="B4" s="1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13" t="s">
        <v>37</v>
      </c>
      <c r="J4" s="13" t="s">
        <v>38</v>
      </c>
      <c r="K4" s="13" t="s">
        <v>35</v>
      </c>
      <c r="L4" s="57"/>
      <c r="M4" s="57"/>
      <c r="N4" s="57"/>
      <c r="Q4" t="s">
        <v>52</v>
      </c>
      <c r="R4" t="s">
        <v>53</v>
      </c>
      <c r="S4" t="s">
        <v>54</v>
      </c>
      <c r="T4" t="s">
        <v>56</v>
      </c>
      <c r="U4" t="s">
        <v>57</v>
      </c>
      <c r="V4" t="s">
        <v>54</v>
      </c>
    </row>
    <row r="5" spans="1:22" x14ac:dyDescent="0.15">
      <c r="A5" s="16" t="s">
        <v>14</v>
      </c>
      <c r="B5" s="3">
        <v>3209</v>
      </c>
      <c r="C5" s="4">
        <v>1844</v>
      </c>
      <c r="D5" s="4">
        <v>47</v>
      </c>
      <c r="E5" s="4">
        <v>135</v>
      </c>
      <c r="F5" s="4">
        <v>0</v>
      </c>
      <c r="G5" s="4">
        <v>0</v>
      </c>
      <c r="H5" s="4">
        <v>1183</v>
      </c>
      <c r="I5" s="4">
        <v>45348</v>
      </c>
      <c r="J5" s="4">
        <v>6405</v>
      </c>
      <c r="K5" s="4">
        <v>4649</v>
      </c>
      <c r="L5" s="4">
        <v>2379</v>
      </c>
      <c r="M5" s="4">
        <v>2197</v>
      </c>
      <c r="N5" s="4">
        <v>4020065</v>
      </c>
      <c r="P5">
        <v>1</v>
      </c>
      <c r="Q5" t="str">
        <f t="shared" ref="Q5:R33" si="0">A40</f>
        <v>たばこ</v>
      </c>
      <c r="R5">
        <f t="shared" si="0"/>
        <v>3209</v>
      </c>
      <c r="S5" t="b">
        <f>IF(AND(A5=Q5,B5=R5),TRUE,FALSE)</f>
        <v>1</v>
      </c>
      <c r="T5" t="str">
        <f>'[1]1－1－5'!H21</f>
        <v>たばこ</v>
      </c>
      <c r="U5">
        <f>'[1]1－1－5'!I21</f>
        <v>3209</v>
      </c>
      <c r="V5" t="b">
        <f>IF(AND(Q5=T5,R5=U5),TRUE,FALSE)</f>
        <v>1</v>
      </c>
    </row>
    <row r="6" spans="1:22" x14ac:dyDescent="0.15">
      <c r="A6" s="17" t="s">
        <v>16</v>
      </c>
      <c r="B6" s="11">
        <v>3105</v>
      </c>
      <c r="C6" s="6">
        <v>410</v>
      </c>
      <c r="D6" s="6">
        <v>452</v>
      </c>
      <c r="E6" s="6">
        <v>34</v>
      </c>
      <c r="F6" s="6">
        <v>1</v>
      </c>
      <c r="G6" s="6">
        <v>0</v>
      </c>
      <c r="H6" s="6">
        <v>2208</v>
      </c>
      <c r="I6" s="6">
        <v>26237</v>
      </c>
      <c r="J6" s="6">
        <v>1985</v>
      </c>
      <c r="K6" s="6">
        <v>6498</v>
      </c>
      <c r="L6" s="6">
        <v>720</v>
      </c>
      <c r="M6" s="6">
        <v>155</v>
      </c>
      <c r="N6" s="6">
        <v>760696</v>
      </c>
      <c r="P6">
        <f>P5+1</f>
        <v>2</v>
      </c>
      <c r="Q6" t="str">
        <f t="shared" si="0"/>
        <v>たき火</v>
      </c>
      <c r="R6">
        <f t="shared" si="0"/>
        <v>3105</v>
      </c>
      <c r="S6" t="b">
        <f t="shared" ref="S6:S32" si="1">IF(AND(A6=Q6,B6=R6),TRUE,FALSE)</f>
        <v>1</v>
      </c>
      <c r="T6" t="str">
        <f>'[1]1－1－5'!H22</f>
        <v>たき火</v>
      </c>
      <c r="U6">
        <f>'[1]1－1－5'!I22</f>
        <v>3105</v>
      </c>
      <c r="V6" t="b">
        <f t="shared" ref="V6:V14" si="2">IF(AND(Q6=T6,R6=U6),TRUE,FALSE)</f>
        <v>1</v>
      </c>
    </row>
    <row r="7" spans="1:22" x14ac:dyDescent="0.15">
      <c r="A7" s="17" t="s">
        <v>13</v>
      </c>
      <c r="B7" s="11">
        <v>2771</v>
      </c>
      <c r="C7" s="6">
        <v>2713</v>
      </c>
      <c r="D7" s="6">
        <v>2</v>
      </c>
      <c r="E7" s="6">
        <v>15</v>
      </c>
      <c r="F7" s="6">
        <v>1</v>
      </c>
      <c r="G7" s="6">
        <v>0</v>
      </c>
      <c r="H7" s="6">
        <v>40</v>
      </c>
      <c r="I7" s="6">
        <v>37949</v>
      </c>
      <c r="J7" s="6">
        <v>4723</v>
      </c>
      <c r="K7" s="6">
        <v>17</v>
      </c>
      <c r="L7" s="6">
        <v>3128</v>
      </c>
      <c r="M7" s="6">
        <v>2501</v>
      </c>
      <c r="N7" s="6">
        <v>2902672</v>
      </c>
      <c r="P7">
        <f t="shared" ref="P7:P31" si="3">P6+1</f>
        <v>3</v>
      </c>
      <c r="Q7" t="str">
        <f t="shared" si="0"/>
        <v>こんろ</v>
      </c>
      <c r="R7">
        <f t="shared" si="0"/>
        <v>2771</v>
      </c>
      <c r="S7" t="b">
        <f t="shared" si="1"/>
        <v>1</v>
      </c>
      <c r="T7" t="str">
        <f>'[1]1－1－5'!H23</f>
        <v>こんろ</v>
      </c>
      <c r="U7">
        <f>'[1]1－1－5'!I23</f>
        <v>2771</v>
      </c>
      <c r="V7" t="b">
        <f t="shared" si="2"/>
        <v>1</v>
      </c>
    </row>
    <row r="8" spans="1:22" x14ac:dyDescent="0.15">
      <c r="A8" s="17" t="s">
        <v>12</v>
      </c>
      <c r="B8" s="11">
        <v>2242</v>
      </c>
      <c r="C8" s="6">
        <v>1012</v>
      </c>
      <c r="D8" s="6">
        <v>13</v>
      </c>
      <c r="E8" s="6">
        <v>124</v>
      </c>
      <c r="F8" s="6">
        <v>0</v>
      </c>
      <c r="G8" s="6">
        <v>0</v>
      </c>
      <c r="H8" s="6">
        <v>1093</v>
      </c>
      <c r="I8" s="6">
        <v>25167</v>
      </c>
      <c r="J8" s="6">
        <v>3143</v>
      </c>
      <c r="K8" s="6">
        <v>388</v>
      </c>
      <c r="L8" s="6">
        <v>1270</v>
      </c>
      <c r="M8" s="6">
        <v>873</v>
      </c>
      <c r="N8" s="6">
        <v>2090911</v>
      </c>
      <c r="P8">
        <f t="shared" si="3"/>
        <v>4</v>
      </c>
      <c r="Q8" t="str">
        <f t="shared" si="0"/>
        <v>放火</v>
      </c>
      <c r="R8">
        <f t="shared" si="0"/>
        <v>2242</v>
      </c>
      <c r="S8" t="b">
        <f t="shared" si="1"/>
        <v>1</v>
      </c>
      <c r="T8" t="str">
        <f>'[1]1－1－5'!H24</f>
        <v>放火</v>
      </c>
      <c r="U8">
        <f>'[1]1－1－5'!I24</f>
        <v>2242</v>
      </c>
      <c r="V8" t="b">
        <f t="shared" si="2"/>
        <v>1</v>
      </c>
    </row>
    <row r="9" spans="1:22" x14ac:dyDescent="0.15">
      <c r="A9" s="17" t="s">
        <v>22</v>
      </c>
      <c r="B9" s="11">
        <v>1960</v>
      </c>
      <c r="C9" s="6">
        <v>1499</v>
      </c>
      <c r="D9" s="6">
        <v>1</v>
      </c>
      <c r="E9" s="6">
        <v>282</v>
      </c>
      <c r="F9" s="6">
        <v>5</v>
      </c>
      <c r="G9" s="6">
        <v>0</v>
      </c>
      <c r="H9" s="6">
        <v>173</v>
      </c>
      <c r="I9" s="6">
        <v>27580</v>
      </c>
      <c r="J9" s="6">
        <v>2992</v>
      </c>
      <c r="K9" s="6">
        <v>2</v>
      </c>
      <c r="L9" s="6">
        <v>1708</v>
      </c>
      <c r="M9" s="6">
        <v>1002</v>
      </c>
      <c r="N9" s="6">
        <v>3652025</v>
      </c>
      <c r="P9">
        <f t="shared" si="3"/>
        <v>5</v>
      </c>
      <c r="Q9" t="str">
        <f t="shared" si="0"/>
        <v>電気機器</v>
      </c>
      <c r="R9">
        <f t="shared" si="0"/>
        <v>1960</v>
      </c>
      <c r="S9" t="b">
        <f t="shared" si="1"/>
        <v>1</v>
      </c>
      <c r="T9" t="str">
        <f>'[1]1－1－5'!H25</f>
        <v>電気機器</v>
      </c>
      <c r="U9">
        <f>'[1]1－1－5'!I25</f>
        <v>1960</v>
      </c>
      <c r="V9" t="b">
        <f t="shared" si="2"/>
        <v>1</v>
      </c>
    </row>
    <row r="10" spans="1:22" x14ac:dyDescent="0.15">
      <c r="A10" s="17" t="s">
        <v>19</v>
      </c>
      <c r="B10" s="11">
        <v>1889</v>
      </c>
      <c r="C10" s="6">
        <v>165</v>
      </c>
      <c r="D10" s="6">
        <v>241</v>
      </c>
      <c r="E10" s="6">
        <v>27</v>
      </c>
      <c r="F10" s="6">
        <v>2</v>
      </c>
      <c r="G10" s="6">
        <v>0</v>
      </c>
      <c r="H10" s="6">
        <v>1454</v>
      </c>
      <c r="I10" s="6">
        <v>8458</v>
      </c>
      <c r="J10" s="6">
        <v>672</v>
      </c>
      <c r="K10" s="6">
        <v>32447</v>
      </c>
      <c r="L10" s="6">
        <v>258</v>
      </c>
      <c r="M10" s="6">
        <v>54</v>
      </c>
      <c r="N10" s="6">
        <v>508465</v>
      </c>
      <c r="P10">
        <f t="shared" si="3"/>
        <v>6</v>
      </c>
      <c r="Q10" t="str">
        <f t="shared" si="0"/>
        <v>火入れ</v>
      </c>
      <c r="R10">
        <f t="shared" si="0"/>
        <v>1889</v>
      </c>
      <c r="S10" t="b">
        <f t="shared" si="1"/>
        <v>1</v>
      </c>
      <c r="T10" t="str">
        <f>'[1]1－1－5'!H26</f>
        <v>火入れ</v>
      </c>
      <c r="U10">
        <f>'[1]1－1－5'!I26</f>
        <v>1889</v>
      </c>
      <c r="V10" t="b">
        <f t="shared" si="2"/>
        <v>1</v>
      </c>
    </row>
    <row r="11" spans="1:22" ht="24" x14ac:dyDescent="0.15">
      <c r="A11" s="17" t="s">
        <v>18</v>
      </c>
      <c r="B11" s="11">
        <v>1494</v>
      </c>
      <c r="C11" s="6">
        <v>983</v>
      </c>
      <c r="D11" s="6">
        <v>5</v>
      </c>
      <c r="E11" s="6">
        <v>34</v>
      </c>
      <c r="F11" s="6">
        <v>2</v>
      </c>
      <c r="G11" s="6">
        <v>0</v>
      </c>
      <c r="H11" s="6">
        <v>470</v>
      </c>
      <c r="I11" s="6">
        <v>73895</v>
      </c>
      <c r="J11" s="6">
        <v>6983</v>
      </c>
      <c r="K11" s="6">
        <v>33</v>
      </c>
      <c r="L11" s="6">
        <v>1606</v>
      </c>
      <c r="M11" s="6">
        <v>1042</v>
      </c>
      <c r="N11" s="6">
        <v>5105507</v>
      </c>
      <c r="P11">
        <f t="shared" si="3"/>
        <v>7</v>
      </c>
      <c r="Q11" t="str">
        <f t="shared" si="0"/>
        <v>電灯電話等の配線</v>
      </c>
      <c r="R11">
        <f t="shared" si="0"/>
        <v>1494</v>
      </c>
      <c r="S11" t="b">
        <f t="shared" si="1"/>
        <v>1</v>
      </c>
      <c r="T11" t="str">
        <f>'[1]1－1－5'!H27</f>
        <v>電灯電話等の配線</v>
      </c>
      <c r="U11">
        <f>'[1]1－1－5'!I27</f>
        <v>1494</v>
      </c>
      <c r="V11" t="b">
        <f t="shared" si="2"/>
        <v>1</v>
      </c>
    </row>
    <row r="12" spans="1:22" x14ac:dyDescent="0.15">
      <c r="A12" s="17" t="s">
        <v>20</v>
      </c>
      <c r="B12" s="11">
        <v>1470</v>
      </c>
      <c r="C12" s="6">
        <v>1290</v>
      </c>
      <c r="D12" s="6">
        <v>0</v>
      </c>
      <c r="E12" s="6">
        <v>76</v>
      </c>
      <c r="F12" s="6">
        <v>3</v>
      </c>
      <c r="G12" s="6">
        <v>0</v>
      </c>
      <c r="H12" s="6">
        <v>101</v>
      </c>
      <c r="I12" s="6">
        <v>45445</v>
      </c>
      <c r="J12" s="6">
        <v>3733</v>
      </c>
      <c r="K12" s="6">
        <v>117</v>
      </c>
      <c r="L12" s="6">
        <v>1715</v>
      </c>
      <c r="M12" s="6">
        <v>1238</v>
      </c>
      <c r="N12" s="6">
        <v>3293262</v>
      </c>
      <c r="P12">
        <f t="shared" si="3"/>
        <v>8</v>
      </c>
      <c r="Q12" t="str">
        <f t="shared" si="0"/>
        <v>配線器具</v>
      </c>
      <c r="R12">
        <f t="shared" si="0"/>
        <v>1470</v>
      </c>
      <c r="S12" t="b">
        <f t="shared" si="1"/>
        <v>1</v>
      </c>
      <c r="T12" t="str">
        <f>'[1]1－1－5'!H28</f>
        <v>配線器具</v>
      </c>
      <c r="U12">
        <f>'[1]1－1－5'!I28</f>
        <v>1470</v>
      </c>
      <c r="V12" t="b">
        <f t="shared" si="2"/>
        <v>1</v>
      </c>
    </row>
    <row r="13" spans="1:22" x14ac:dyDescent="0.15">
      <c r="A13" s="17" t="s">
        <v>15</v>
      </c>
      <c r="B13" s="11">
        <v>1468</v>
      </c>
      <c r="C13" s="6">
        <v>553</v>
      </c>
      <c r="D13" s="6">
        <v>75</v>
      </c>
      <c r="E13" s="6">
        <v>53</v>
      </c>
      <c r="F13" s="6">
        <v>2</v>
      </c>
      <c r="G13" s="6">
        <v>0</v>
      </c>
      <c r="H13" s="6">
        <v>785</v>
      </c>
      <c r="I13" s="6">
        <v>23914</v>
      </c>
      <c r="J13" s="6">
        <v>3234</v>
      </c>
      <c r="K13" s="6">
        <v>359</v>
      </c>
      <c r="L13" s="6">
        <v>765</v>
      </c>
      <c r="M13" s="6">
        <v>403</v>
      </c>
      <c r="N13" s="6">
        <v>1401399</v>
      </c>
      <c r="P13">
        <f t="shared" si="3"/>
        <v>9</v>
      </c>
      <c r="Q13" t="str">
        <f t="shared" si="0"/>
        <v>放火の疑い</v>
      </c>
      <c r="R13">
        <f t="shared" si="0"/>
        <v>1468</v>
      </c>
      <c r="S13" t="b">
        <f t="shared" si="1"/>
        <v>1</v>
      </c>
      <c r="T13" t="str">
        <f>'[1]1－1－5'!H29</f>
        <v>放火の疑い</v>
      </c>
      <c r="U13">
        <f>'[1]1－1－5'!I29</f>
        <v>1468</v>
      </c>
      <c r="V13" t="b">
        <f t="shared" si="2"/>
        <v>1</v>
      </c>
    </row>
    <row r="14" spans="1:22" x14ac:dyDescent="0.15">
      <c r="A14" s="17" t="s">
        <v>17</v>
      </c>
      <c r="B14" s="11">
        <v>1115</v>
      </c>
      <c r="C14" s="6">
        <v>1088</v>
      </c>
      <c r="D14" s="6">
        <v>1</v>
      </c>
      <c r="E14" s="6">
        <v>1</v>
      </c>
      <c r="F14" s="6">
        <v>1</v>
      </c>
      <c r="G14" s="6">
        <v>0</v>
      </c>
      <c r="H14" s="6">
        <v>24</v>
      </c>
      <c r="I14" s="6">
        <v>71367</v>
      </c>
      <c r="J14" s="6">
        <v>6439</v>
      </c>
      <c r="K14" s="6">
        <v>32</v>
      </c>
      <c r="L14" s="6">
        <v>1731</v>
      </c>
      <c r="M14" s="6">
        <v>1483</v>
      </c>
      <c r="N14" s="6">
        <v>4123080</v>
      </c>
      <c r="P14">
        <f t="shared" si="3"/>
        <v>10</v>
      </c>
      <c r="Q14" t="str">
        <f t="shared" si="0"/>
        <v>ストーブ</v>
      </c>
      <c r="R14">
        <f t="shared" si="0"/>
        <v>1115</v>
      </c>
      <c r="S14" t="b">
        <f t="shared" si="1"/>
        <v>1</v>
      </c>
      <c r="T14" t="str">
        <f>'[1]1－1－5'!H30</f>
        <v>ストーブ</v>
      </c>
      <c r="U14">
        <f>'[1]1－1－5'!I30</f>
        <v>1115</v>
      </c>
      <c r="V14" t="b">
        <f t="shared" si="2"/>
        <v>1</v>
      </c>
    </row>
    <row r="15" spans="1:22" x14ac:dyDescent="0.15">
      <c r="A15" s="17" t="s">
        <v>39</v>
      </c>
      <c r="B15" s="11">
        <v>702</v>
      </c>
      <c r="C15" s="6">
        <v>45</v>
      </c>
      <c r="D15" s="6">
        <v>3</v>
      </c>
      <c r="E15" s="6">
        <v>595</v>
      </c>
      <c r="F15" s="6">
        <v>5</v>
      </c>
      <c r="G15" s="6">
        <v>0</v>
      </c>
      <c r="H15" s="6">
        <v>54</v>
      </c>
      <c r="I15" s="6">
        <v>1749</v>
      </c>
      <c r="J15" s="6">
        <v>54</v>
      </c>
      <c r="K15" s="6">
        <v>10</v>
      </c>
      <c r="L15" s="6">
        <v>73</v>
      </c>
      <c r="M15" s="6">
        <v>11</v>
      </c>
      <c r="N15" s="6">
        <v>358990</v>
      </c>
      <c r="P15">
        <f t="shared" si="3"/>
        <v>11</v>
      </c>
      <c r="Q15" t="str">
        <f t="shared" si="0"/>
        <v>排気管</v>
      </c>
      <c r="R15">
        <f t="shared" si="0"/>
        <v>702</v>
      </c>
      <c r="S15" t="b">
        <f t="shared" si="1"/>
        <v>1</v>
      </c>
    </row>
    <row r="16" spans="1:22" x14ac:dyDescent="0.15">
      <c r="A16" s="17" t="s">
        <v>41</v>
      </c>
      <c r="B16" s="11">
        <v>643</v>
      </c>
      <c r="C16" s="6">
        <v>445</v>
      </c>
      <c r="D16" s="6">
        <v>0</v>
      </c>
      <c r="E16" s="6">
        <v>107</v>
      </c>
      <c r="F16" s="6">
        <v>4</v>
      </c>
      <c r="G16" s="6">
        <v>0</v>
      </c>
      <c r="H16" s="6">
        <v>87</v>
      </c>
      <c r="I16" s="6">
        <v>15048</v>
      </c>
      <c r="J16" s="6">
        <v>799</v>
      </c>
      <c r="K16" s="6">
        <v>10</v>
      </c>
      <c r="L16" s="6">
        <v>531</v>
      </c>
      <c r="M16" s="6">
        <v>129</v>
      </c>
      <c r="N16" s="6">
        <v>1625165</v>
      </c>
      <c r="P16">
        <f t="shared" si="3"/>
        <v>12</v>
      </c>
      <c r="Q16" t="str">
        <f t="shared" si="0"/>
        <v>電気装置</v>
      </c>
      <c r="R16">
        <f t="shared" si="0"/>
        <v>643</v>
      </c>
      <c r="S16" t="b">
        <f t="shared" si="1"/>
        <v>1</v>
      </c>
    </row>
    <row r="17" spans="1:19" x14ac:dyDescent="0.15">
      <c r="A17" s="55" t="s">
        <v>21</v>
      </c>
      <c r="B17" s="11">
        <v>565</v>
      </c>
      <c r="C17" s="6">
        <v>246</v>
      </c>
      <c r="D17" s="6">
        <v>34</v>
      </c>
      <c r="E17" s="6">
        <v>69</v>
      </c>
      <c r="F17" s="6">
        <v>1</v>
      </c>
      <c r="G17" s="6">
        <v>0</v>
      </c>
      <c r="H17" s="6">
        <v>215</v>
      </c>
      <c r="I17" s="6">
        <v>6242</v>
      </c>
      <c r="J17" s="6">
        <v>939</v>
      </c>
      <c r="K17" s="6">
        <v>751</v>
      </c>
      <c r="L17" s="6">
        <v>305</v>
      </c>
      <c r="M17" s="6">
        <v>268</v>
      </c>
      <c r="N17" s="6">
        <v>507211</v>
      </c>
      <c r="P17">
        <f t="shared" si="3"/>
        <v>13</v>
      </c>
      <c r="Q17" t="str">
        <f t="shared" si="0"/>
        <v>マッチ・ライター</v>
      </c>
      <c r="R17">
        <f t="shared" si="0"/>
        <v>565</v>
      </c>
      <c r="S17" t="b">
        <f t="shared" si="1"/>
        <v>1</v>
      </c>
    </row>
    <row r="18" spans="1:19" x14ac:dyDescent="0.15">
      <c r="A18" s="17" t="s">
        <v>44</v>
      </c>
      <c r="B18" s="11">
        <v>407</v>
      </c>
      <c r="C18" s="6">
        <v>390</v>
      </c>
      <c r="D18" s="6">
        <v>0</v>
      </c>
      <c r="E18" s="6">
        <v>2</v>
      </c>
      <c r="F18" s="6">
        <v>0</v>
      </c>
      <c r="G18" s="6">
        <v>0</v>
      </c>
      <c r="H18" s="6">
        <v>15</v>
      </c>
      <c r="I18" s="6">
        <v>16289</v>
      </c>
      <c r="J18" s="6">
        <v>1829</v>
      </c>
      <c r="K18" s="6">
        <v>0</v>
      </c>
      <c r="L18" s="6">
        <v>588</v>
      </c>
      <c r="M18" s="6">
        <v>599</v>
      </c>
      <c r="N18" s="6">
        <v>1414696</v>
      </c>
      <c r="P18">
        <f t="shared" si="3"/>
        <v>14</v>
      </c>
      <c r="Q18" t="str">
        <f t="shared" si="0"/>
        <v>灯火</v>
      </c>
      <c r="R18">
        <f t="shared" si="0"/>
        <v>407</v>
      </c>
      <c r="S18" t="b">
        <f t="shared" si="1"/>
        <v>1</v>
      </c>
    </row>
    <row r="19" spans="1:19" ht="24" x14ac:dyDescent="0.15">
      <c r="A19" s="17" t="s">
        <v>60</v>
      </c>
      <c r="B19" s="11">
        <v>395</v>
      </c>
      <c r="C19" s="6">
        <v>38</v>
      </c>
      <c r="D19" s="6">
        <v>1</v>
      </c>
      <c r="E19" s="6">
        <v>344</v>
      </c>
      <c r="F19" s="6">
        <v>8</v>
      </c>
      <c r="G19" s="6">
        <v>0</v>
      </c>
      <c r="H19" s="6">
        <v>4</v>
      </c>
      <c r="I19" s="6">
        <v>1566</v>
      </c>
      <c r="J19" s="6">
        <v>236</v>
      </c>
      <c r="K19" s="6">
        <v>24</v>
      </c>
      <c r="L19" s="6">
        <v>63</v>
      </c>
      <c r="M19" s="6">
        <v>12</v>
      </c>
      <c r="N19" s="6">
        <v>277378</v>
      </c>
      <c r="P19">
        <f t="shared" si="3"/>
        <v>15</v>
      </c>
      <c r="Q19" t="str">
        <f t="shared" si="0"/>
        <v>交通機関内
配線</v>
      </c>
      <c r="R19">
        <f t="shared" si="0"/>
        <v>395</v>
      </c>
      <c r="S19" t="b">
        <f t="shared" si="1"/>
        <v>1</v>
      </c>
    </row>
    <row r="20" spans="1:19" x14ac:dyDescent="0.15">
      <c r="A20" s="55" t="s">
        <v>43</v>
      </c>
      <c r="B20" s="11">
        <v>370</v>
      </c>
      <c r="C20" s="6">
        <v>204</v>
      </c>
      <c r="D20" s="6">
        <v>3</v>
      </c>
      <c r="E20" s="6">
        <v>19</v>
      </c>
      <c r="F20" s="6">
        <v>8</v>
      </c>
      <c r="G20" s="6">
        <v>0</v>
      </c>
      <c r="H20" s="6">
        <v>136</v>
      </c>
      <c r="I20" s="6">
        <v>25011</v>
      </c>
      <c r="J20" s="6">
        <v>1172</v>
      </c>
      <c r="K20" s="6">
        <v>62</v>
      </c>
      <c r="L20" s="6">
        <v>282</v>
      </c>
      <c r="M20" s="6">
        <v>39</v>
      </c>
      <c r="N20" s="6">
        <v>1814615</v>
      </c>
      <c r="P20">
        <f t="shared" si="3"/>
        <v>16</v>
      </c>
      <c r="Q20" t="str">
        <f t="shared" si="0"/>
        <v>溶接機・切断機</v>
      </c>
      <c r="R20">
        <f t="shared" si="0"/>
        <v>370</v>
      </c>
      <c r="S20" t="b">
        <f t="shared" si="1"/>
        <v>1</v>
      </c>
    </row>
    <row r="21" spans="1:19" x14ac:dyDescent="0.15">
      <c r="A21" s="17" t="s">
        <v>42</v>
      </c>
      <c r="B21" s="11">
        <v>357</v>
      </c>
      <c r="C21" s="6">
        <v>147</v>
      </c>
      <c r="D21" s="6">
        <v>15</v>
      </c>
      <c r="E21" s="6">
        <v>5</v>
      </c>
      <c r="F21" s="6">
        <v>0</v>
      </c>
      <c r="G21" s="6">
        <v>0</v>
      </c>
      <c r="H21" s="6">
        <v>190</v>
      </c>
      <c r="I21" s="6">
        <v>2025</v>
      </c>
      <c r="J21" s="6">
        <v>297</v>
      </c>
      <c r="K21" s="6">
        <v>67</v>
      </c>
      <c r="L21" s="6">
        <v>179</v>
      </c>
      <c r="M21" s="6">
        <v>111</v>
      </c>
      <c r="N21" s="6">
        <v>199946</v>
      </c>
      <c r="P21">
        <f t="shared" si="3"/>
        <v>17</v>
      </c>
      <c r="Q21" t="str">
        <f t="shared" si="0"/>
        <v>火あそび</v>
      </c>
      <c r="R21">
        <f t="shared" si="0"/>
        <v>357</v>
      </c>
      <c r="S21" t="b">
        <f t="shared" si="1"/>
        <v>1</v>
      </c>
    </row>
    <row r="22" spans="1:19" x14ac:dyDescent="0.15">
      <c r="A22" s="17" t="s">
        <v>40</v>
      </c>
      <c r="B22" s="11">
        <v>297</v>
      </c>
      <c r="C22" s="6">
        <v>130</v>
      </c>
      <c r="D22" s="6">
        <v>14</v>
      </c>
      <c r="E22" s="6">
        <v>7</v>
      </c>
      <c r="F22" s="6">
        <v>0</v>
      </c>
      <c r="G22" s="6">
        <v>0</v>
      </c>
      <c r="H22" s="6">
        <v>146</v>
      </c>
      <c r="I22" s="6">
        <v>17671</v>
      </c>
      <c r="J22" s="6">
        <v>1302</v>
      </c>
      <c r="K22" s="6">
        <v>290</v>
      </c>
      <c r="L22" s="6">
        <v>295</v>
      </c>
      <c r="M22" s="6">
        <v>60</v>
      </c>
      <c r="N22" s="6">
        <v>971115</v>
      </c>
      <c r="P22">
        <f t="shared" si="3"/>
        <v>18</v>
      </c>
      <c r="Q22" t="str">
        <f t="shared" si="0"/>
        <v>焼却炉</v>
      </c>
      <c r="R22">
        <f t="shared" si="0"/>
        <v>297</v>
      </c>
      <c r="S22" t="b">
        <f t="shared" si="1"/>
        <v>1</v>
      </c>
    </row>
    <row r="23" spans="1:19" x14ac:dyDescent="0.15">
      <c r="A23" s="17" t="s">
        <v>25</v>
      </c>
      <c r="B23" s="11">
        <v>255</v>
      </c>
      <c r="C23" s="6">
        <v>161</v>
      </c>
      <c r="D23" s="6">
        <v>10</v>
      </c>
      <c r="E23" s="6">
        <v>4</v>
      </c>
      <c r="F23" s="6">
        <v>1</v>
      </c>
      <c r="G23" s="6">
        <v>0</v>
      </c>
      <c r="H23" s="6">
        <v>79</v>
      </c>
      <c r="I23" s="6">
        <v>11178</v>
      </c>
      <c r="J23" s="6">
        <v>2938</v>
      </c>
      <c r="K23" s="6">
        <v>830</v>
      </c>
      <c r="L23" s="6">
        <v>268</v>
      </c>
      <c r="M23" s="6">
        <v>107</v>
      </c>
      <c r="N23" s="6">
        <v>385548</v>
      </c>
      <c r="P23">
        <f t="shared" si="3"/>
        <v>19</v>
      </c>
      <c r="Q23" t="str">
        <f t="shared" si="0"/>
        <v>取灰</v>
      </c>
      <c r="R23">
        <f t="shared" si="0"/>
        <v>255</v>
      </c>
      <c r="S23" t="b">
        <f t="shared" si="1"/>
        <v>1</v>
      </c>
    </row>
    <row r="24" spans="1:19" x14ac:dyDescent="0.15">
      <c r="A24" s="17" t="s">
        <v>24</v>
      </c>
      <c r="B24" s="11">
        <v>178</v>
      </c>
      <c r="C24" s="6">
        <v>162</v>
      </c>
      <c r="D24" s="6">
        <v>2</v>
      </c>
      <c r="E24" s="6">
        <v>3</v>
      </c>
      <c r="F24" s="6">
        <v>1</v>
      </c>
      <c r="G24" s="6">
        <v>0</v>
      </c>
      <c r="H24" s="6">
        <v>10</v>
      </c>
      <c r="I24" s="6">
        <v>14418</v>
      </c>
      <c r="J24" s="6">
        <v>1456</v>
      </c>
      <c r="K24" s="6">
        <v>16</v>
      </c>
      <c r="L24" s="6">
        <v>232</v>
      </c>
      <c r="M24" s="6">
        <v>130</v>
      </c>
      <c r="N24" s="6">
        <v>693191</v>
      </c>
      <c r="P24">
        <f t="shared" si="3"/>
        <v>20</v>
      </c>
      <c r="Q24" t="str">
        <f t="shared" si="0"/>
        <v>煙突・煙道</v>
      </c>
      <c r="R24">
        <f t="shared" si="0"/>
        <v>178</v>
      </c>
      <c r="S24" t="b">
        <f t="shared" si="1"/>
        <v>1</v>
      </c>
    </row>
    <row r="25" spans="1:19" x14ac:dyDescent="0.15">
      <c r="A25" s="17" t="s">
        <v>26</v>
      </c>
      <c r="B25" s="11">
        <v>123</v>
      </c>
      <c r="C25" s="6">
        <v>14</v>
      </c>
      <c r="D25" s="6">
        <v>0</v>
      </c>
      <c r="E25" s="6">
        <v>103</v>
      </c>
      <c r="F25" s="6">
        <v>0</v>
      </c>
      <c r="G25" s="6">
        <v>0</v>
      </c>
      <c r="H25" s="6">
        <v>6</v>
      </c>
      <c r="I25" s="6">
        <v>155</v>
      </c>
      <c r="J25" s="6">
        <v>27</v>
      </c>
      <c r="K25" s="6">
        <v>1</v>
      </c>
      <c r="L25" s="6">
        <v>19</v>
      </c>
      <c r="M25" s="6">
        <v>5</v>
      </c>
      <c r="N25" s="6">
        <v>112845</v>
      </c>
      <c r="P25">
        <f t="shared" si="3"/>
        <v>21</v>
      </c>
      <c r="Q25" t="str">
        <f t="shared" si="0"/>
        <v>内燃機関</v>
      </c>
      <c r="R25">
        <f t="shared" si="0"/>
        <v>123</v>
      </c>
      <c r="S25" t="b">
        <f t="shared" si="1"/>
        <v>1</v>
      </c>
    </row>
    <row r="26" spans="1:19" x14ac:dyDescent="0.15">
      <c r="A26" s="17" t="s">
        <v>23</v>
      </c>
      <c r="B26" s="11">
        <v>121</v>
      </c>
      <c r="C26" s="6">
        <v>119</v>
      </c>
      <c r="D26" s="6">
        <v>0</v>
      </c>
      <c r="E26" s="6">
        <v>0</v>
      </c>
      <c r="F26" s="6">
        <v>0</v>
      </c>
      <c r="G26" s="6">
        <v>0</v>
      </c>
      <c r="H26" s="6">
        <v>2</v>
      </c>
      <c r="I26" s="6">
        <v>11893</v>
      </c>
      <c r="J26" s="6">
        <v>1634</v>
      </c>
      <c r="K26" s="6">
        <v>10</v>
      </c>
      <c r="L26" s="6">
        <v>240</v>
      </c>
      <c r="M26" s="6">
        <v>135</v>
      </c>
      <c r="N26" s="6">
        <v>448979</v>
      </c>
      <c r="P26">
        <f t="shared" si="3"/>
        <v>22</v>
      </c>
      <c r="Q26" t="str">
        <f t="shared" si="0"/>
        <v>風呂かまど</v>
      </c>
      <c r="R26">
        <f t="shared" si="0"/>
        <v>121</v>
      </c>
      <c r="S26" t="b">
        <f t="shared" si="1"/>
        <v>1</v>
      </c>
    </row>
    <row r="27" spans="1:19" x14ac:dyDescent="0.15">
      <c r="A27" s="17" t="s">
        <v>29</v>
      </c>
      <c r="B27" s="11">
        <v>111</v>
      </c>
      <c r="C27" s="6">
        <v>87</v>
      </c>
      <c r="D27" s="6">
        <v>0</v>
      </c>
      <c r="E27" s="6">
        <v>5</v>
      </c>
      <c r="F27" s="6">
        <v>0</v>
      </c>
      <c r="G27" s="6">
        <v>0</v>
      </c>
      <c r="H27" s="6">
        <v>19</v>
      </c>
      <c r="I27" s="6">
        <v>3635</v>
      </c>
      <c r="J27" s="6">
        <v>417</v>
      </c>
      <c r="K27" s="6">
        <v>0</v>
      </c>
      <c r="L27" s="6">
        <v>102</v>
      </c>
      <c r="M27" s="6">
        <v>3</v>
      </c>
      <c r="N27" s="6">
        <v>157669</v>
      </c>
      <c r="P27">
        <f t="shared" si="3"/>
        <v>23</v>
      </c>
      <c r="Q27" t="str">
        <f t="shared" si="0"/>
        <v>炉</v>
      </c>
      <c r="R27">
        <f t="shared" si="0"/>
        <v>111</v>
      </c>
      <c r="S27" t="b">
        <f t="shared" si="1"/>
        <v>1</v>
      </c>
    </row>
    <row r="28" spans="1:19" x14ac:dyDescent="0.15">
      <c r="A28" s="17" t="s">
        <v>27</v>
      </c>
      <c r="B28" s="11">
        <v>87</v>
      </c>
      <c r="C28" s="6">
        <v>0</v>
      </c>
      <c r="D28" s="6">
        <v>0</v>
      </c>
      <c r="E28" s="6">
        <v>81</v>
      </c>
      <c r="F28" s="6">
        <v>0</v>
      </c>
      <c r="G28" s="6">
        <v>0</v>
      </c>
      <c r="H28" s="6">
        <v>6</v>
      </c>
      <c r="I28" s="6">
        <v>0</v>
      </c>
      <c r="J28" s="6">
        <v>3</v>
      </c>
      <c r="K28" s="6">
        <v>0</v>
      </c>
      <c r="L28" s="6">
        <v>1</v>
      </c>
      <c r="M28" s="6">
        <v>1</v>
      </c>
      <c r="N28" s="6">
        <v>76748</v>
      </c>
      <c r="P28">
        <f t="shared" si="3"/>
        <v>24</v>
      </c>
      <c r="Q28" t="str">
        <f t="shared" si="0"/>
        <v>衝突の火花</v>
      </c>
      <c r="R28">
        <f t="shared" si="0"/>
        <v>87</v>
      </c>
      <c r="S28" t="b">
        <f t="shared" si="1"/>
        <v>1</v>
      </c>
    </row>
    <row r="29" spans="1:19" x14ac:dyDescent="0.15">
      <c r="A29" s="17" t="s">
        <v>31</v>
      </c>
      <c r="B29" s="11">
        <v>63</v>
      </c>
      <c r="C29" s="6">
        <v>50</v>
      </c>
      <c r="D29" s="6">
        <v>0</v>
      </c>
      <c r="E29" s="6">
        <v>0</v>
      </c>
      <c r="F29" s="6">
        <v>0</v>
      </c>
      <c r="G29" s="6">
        <v>0</v>
      </c>
      <c r="H29" s="6">
        <v>13</v>
      </c>
      <c r="I29" s="6">
        <v>3901</v>
      </c>
      <c r="J29" s="6">
        <v>227</v>
      </c>
      <c r="K29" s="6">
        <v>5</v>
      </c>
      <c r="L29" s="6">
        <v>75</v>
      </c>
      <c r="M29" s="6">
        <v>19</v>
      </c>
      <c r="N29" s="6">
        <v>106506</v>
      </c>
      <c r="P29">
        <f t="shared" si="3"/>
        <v>25</v>
      </c>
      <c r="Q29" t="str">
        <f t="shared" si="0"/>
        <v>かまど</v>
      </c>
      <c r="R29">
        <f t="shared" si="0"/>
        <v>63</v>
      </c>
      <c r="S29" t="b">
        <f t="shared" si="1"/>
        <v>1</v>
      </c>
    </row>
    <row r="30" spans="1:19" x14ac:dyDescent="0.15">
      <c r="A30" s="17" t="s">
        <v>28</v>
      </c>
      <c r="B30" s="11">
        <v>58</v>
      </c>
      <c r="C30" s="6">
        <v>43</v>
      </c>
      <c r="D30" s="6">
        <v>0</v>
      </c>
      <c r="E30" s="6">
        <v>0</v>
      </c>
      <c r="F30" s="6">
        <v>0</v>
      </c>
      <c r="G30" s="6">
        <v>0</v>
      </c>
      <c r="H30" s="6">
        <v>15</v>
      </c>
      <c r="I30" s="6">
        <v>926</v>
      </c>
      <c r="J30" s="6">
        <v>85</v>
      </c>
      <c r="K30" s="6">
        <v>0</v>
      </c>
      <c r="L30" s="6">
        <v>49</v>
      </c>
      <c r="M30" s="6">
        <v>23</v>
      </c>
      <c r="N30" s="6">
        <v>128395</v>
      </c>
      <c r="P30">
        <f t="shared" si="3"/>
        <v>26</v>
      </c>
      <c r="Q30" t="str">
        <f t="shared" si="0"/>
        <v>ボイラー</v>
      </c>
      <c r="R30">
        <f t="shared" si="0"/>
        <v>58</v>
      </c>
      <c r="S30" t="b">
        <f t="shared" si="1"/>
        <v>1</v>
      </c>
    </row>
    <row r="31" spans="1:19" x14ac:dyDescent="0.15">
      <c r="A31" s="17" t="s">
        <v>30</v>
      </c>
      <c r="B31" s="11">
        <v>39</v>
      </c>
      <c r="C31" s="6">
        <v>39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4001</v>
      </c>
      <c r="J31" s="6">
        <v>269</v>
      </c>
      <c r="K31" s="6">
        <v>10</v>
      </c>
      <c r="L31" s="6">
        <v>72</v>
      </c>
      <c r="M31" s="6">
        <v>66</v>
      </c>
      <c r="N31" s="6">
        <v>226154</v>
      </c>
      <c r="P31">
        <f t="shared" si="3"/>
        <v>27</v>
      </c>
      <c r="Q31" t="str">
        <f t="shared" si="0"/>
        <v>こたつ</v>
      </c>
      <c r="R31">
        <f t="shared" si="0"/>
        <v>39</v>
      </c>
      <c r="S31" t="b">
        <f t="shared" si="1"/>
        <v>1</v>
      </c>
    </row>
    <row r="32" spans="1:19" x14ac:dyDescent="0.15">
      <c r="A32" s="17" t="s">
        <v>32</v>
      </c>
      <c r="B32" s="11">
        <v>6754</v>
      </c>
      <c r="C32" s="6">
        <v>3771</v>
      </c>
      <c r="D32" s="6">
        <v>182</v>
      </c>
      <c r="E32" s="6">
        <v>802</v>
      </c>
      <c r="F32" s="6">
        <v>13</v>
      </c>
      <c r="G32" s="6">
        <v>0</v>
      </c>
      <c r="H32" s="6">
        <v>1986</v>
      </c>
      <c r="I32" s="6">
        <v>175948</v>
      </c>
      <c r="J32" s="6">
        <v>14454</v>
      </c>
      <c r="K32" s="6">
        <v>6738</v>
      </c>
      <c r="L32" s="6">
        <v>4717</v>
      </c>
      <c r="M32" s="6">
        <v>2080</v>
      </c>
      <c r="N32" s="6">
        <v>20786512</v>
      </c>
      <c r="Q32" t="str">
        <f t="shared" si="0"/>
        <v>その他</v>
      </c>
      <c r="R32">
        <f t="shared" si="0"/>
        <v>6754</v>
      </c>
      <c r="S32" t="b">
        <f t="shared" si="1"/>
        <v>1</v>
      </c>
    </row>
    <row r="33" spans="1:31" x14ac:dyDescent="0.15">
      <c r="A33" s="18" t="s">
        <v>33</v>
      </c>
      <c r="B33" s="12">
        <v>4066</v>
      </c>
      <c r="C33" s="7">
        <v>2519</v>
      </c>
      <c r="D33" s="7">
        <v>138</v>
      </c>
      <c r="E33" s="7">
        <v>482</v>
      </c>
      <c r="F33" s="7">
        <v>20</v>
      </c>
      <c r="G33" s="7">
        <v>2</v>
      </c>
      <c r="H33" s="7">
        <v>905</v>
      </c>
      <c r="I33" s="7">
        <v>367857</v>
      </c>
      <c r="J33" s="7">
        <v>27706</v>
      </c>
      <c r="K33" s="7">
        <v>7151</v>
      </c>
      <c r="L33" s="7">
        <v>5424</v>
      </c>
      <c r="M33" s="7">
        <v>3669</v>
      </c>
      <c r="N33" s="7">
        <v>43592969</v>
      </c>
      <c r="Q33" t="str">
        <f t="shared" si="0"/>
        <v>不明・調査中</v>
      </c>
      <c r="R33">
        <f t="shared" si="0"/>
        <v>4066</v>
      </c>
      <c r="S33" t="b">
        <f>IF(AND(A33=Q33,B33=R33),TRUE,FALSE)</f>
        <v>1</v>
      </c>
    </row>
    <row r="34" spans="1:31" x14ac:dyDescent="0.15">
      <c r="A34" s="8" t="s">
        <v>58</v>
      </c>
      <c r="B34" s="9">
        <v>36314</v>
      </c>
      <c r="C34" s="9">
        <v>20167</v>
      </c>
      <c r="D34" s="9">
        <v>1239</v>
      </c>
      <c r="E34" s="9">
        <v>3409</v>
      </c>
      <c r="F34" s="9">
        <v>78</v>
      </c>
      <c r="G34" s="9">
        <v>2</v>
      </c>
      <c r="H34" s="9">
        <v>11419</v>
      </c>
      <c r="I34" s="9">
        <v>1064873</v>
      </c>
      <c r="J34" s="9">
        <v>96153</v>
      </c>
      <c r="K34" s="9">
        <v>60517</v>
      </c>
      <c r="L34" s="9">
        <v>28795</v>
      </c>
      <c r="M34" s="9">
        <v>18415</v>
      </c>
      <c r="N34" s="9">
        <v>101742714</v>
      </c>
      <c r="Q34" t="str">
        <f>A70</f>
        <v>計</v>
      </c>
      <c r="R34">
        <f>B70</f>
        <v>36314</v>
      </c>
      <c r="S34" t="b">
        <f>IF(B34=R34,TRUE,FALSE)</f>
        <v>1</v>
      </c>
    </row>
    <row r="38" spans="1:31" ht="18" hidden="1" thickBot="1" x14ac:dyDescent="0.2">
      <c r="A38" s="52" t="s">
        <v>55</v>
      </c>
      <c r="N38" t="s">
        <v>4</v>
      </c>
      <c r="R38" t="s">
        <v>5</v>
      </c>
      <c r="V38" t="s">
        <v>6</v>
      </c>
      <c r="Z38" t="s">
        <v>7</v>
      </c>
      <c r="AD38" t="s">
        <v>8</v>
      </c>
    </row>
    <row r="39" spans="1:31" ht="40.35" hidden="1" customHeight="1" thickBot="1" x14ac:dyDescent="0.2">
      <c r="A39" s="48" t="s">
        <v>46</v>
      </c>
      <c r="B39" s="49" t="s">
        <v>47</v>
      </c>
      <c r="C39" s="49" t="s">
        <v>48</v>
      </c>
      <c r="D39" s="49" t="s">
        <v>49</v>
      </c>
      <c r="E39" s="50" t="s">
        <v>50</v>
      </c>
      <c r="F39" s="23"/>
      <c r="G39" s="58" t="s">
        <v>46</v>
      </c>
      <c r="H39" s="61" t="s">
        <v>45</v>
      </c>
      <c r="I39" s="62"/>
      <c r="J39" s="62"/>
      <c r="K39" s="63"/>
      <c r="L39" s="23"/>
      <c r="M39" s="48" t="s">
        <v>46</v>
      </c>
      <c r="N39" s="49" t="s">
        <v>47</v>
      </c>
      <c r="O39" s="50" t="s">
        <v>48</v>
      </c>
      <c r="P39" s="23"/>
      <c r="Q39" s="48" t="s">
        <v>46</v>
      </c>
      <c r="R39" s="49" t="s">
        <v>47</v>
      </c>
      <c r="S39" s="50" t="s">
        <v>48</v>
      </c>
      <c r="T39" s="23"/>
      <c r="U39" s="48" t="s">
        <v>46</v>
      </c>
      <c r="V39" s="49" t="s">
        <v>47</v>
      </c>
      <c r="W39" s="50" t="s">
        <v>48</v>
      </c>
      <c r="X39" s="23"/>
      <c r="Y39" s="48" t="s">
        <v>46</v>
      </c>
      <c r="Z39" s="49" t="s">
        <v>47</v>
      </c>
      <c r="AA39" s="50" t="s">
        <v>48</v>
      </c>
      <c r="AB39" s="23"/>
      <c r="AC39" s="19" t="s">
        <v>46</v>
      </c>
      <c r="AD39" s="24" t="s">
        <v>47</v>
      </c>
      <c r="AE39" s="19" t="s">
        <v>48</v>
      </c>
    </row>
    <row r="40" spans="1:31" ht="20.100000000000001" hidden="1" customHeight="1" x14ac:dyDescent="0.15">
      <c r="A40" s="41" t="str">
        <f>[1]確定値資料データ各種２!A6</f>
        <v>たばこ</v>
      </c>
      <c r="B40" s="42">
        <f>[1]確定値資料データ各種２!B6</f>
        <v>3209</v>
      </c>
      <c r="C40" s="43" t="str">
        <f>[1]確定値資料データ各種２!C6</f>
        <v>8.8%</v>
      </c>
      <c r="D40" s="51" t="str">
        <f>[1]確定値資料データ各種２!D6</f>
        <v>167</v>
      </c>
      <c r="E40" s="44" t="str">
        <f>[1]確定値資料データ各種２!E6</f>
        <v>5.5%</v>
      </c>
      <c r="F40" s="23"/>
      <c r="G40" s="59"/>
      <c r="H40" s="64"/>
      <c r="I40" s="65"/>
      <c r="J40" s="66" t="s">
        <v>51</v>
      </c>
      <c r="K40" s="67"/>
      <c r="L40" s="23"/>
      <c r="M40" s="41">
        <f>[1]確定値資料データ各種２!M6</f>
        <v>0</v>
      </c>
      <c r="N40" s="47">
        <f>[1]確定値資料データ各種２!N6</f>
        <v>0</v>
      </c>
      <c r="O40" s="44">
        <f>[1]確定値資料データ各種２!O6</f>
        <v>0</v>
      </c>
      <c r="P40" s="23"/>
      <c r="Q40" s="41" t="str">
        <f>[1]確定値資料データ各種２!Q6</f>
        <v>排気管</v>
      </c>
      <c r="R40" s="47">
        <f>[1]確定値資料データ各種２!R6</f>
        <v>595</v>
      </c>
      <c r="S40" s="44" t="str">
        <f>[1]確定値資料データ各種２!S6</f>
        <v>17.5%</v>
      </c>
      <c r="T40" s="23"/>
      <c r="U40" s="41" t="str">
        <f>[1]確定値資料データ各種２!U6</f>
        <v>溶接機・切断機</v>
      </c>
      <c r="V40" s="47">
        <f>[1]確定値資料データ各種２!V6</f>
        <v>8</v>
      </c>
      <c r="W40" s="44" t="str">
        <f>[1]確定値資料データ各種２!W6</f>
        <v>10.3%</v>
      </c>
      <c r="X40" s="23"/>
      <c r="Y40" s="25" t="str">
        <f>[1]確定値資料データ各種２!Y6</f>
        <v>不明・調査中</v>
      </c>
      <c r="Z40" s="20">
        <f>[1]確定値資料データ各種２!Z6</f>
        <v>2</v>
      </c>
      <c r="AA40" s="25" t="str">
        <f>[1]確定値資料データ各種２!AA6</f>
        <v>100.0%</v>
      </c>
      <c r="AB40" s="23"/>
      <c r="AC40" s="54" t="str">
        <f>[1]確定値資料データ各種２!AC6</f>
        <v>たき火</v>
      </c>
      <c r="AD40" s="26">
        <f>[1]確定値資料データ各種２!AD6</f>
        <v>2208</v>
      </c>
      <c r="AE40" s="35" t="str">
        <f>[1]確定値資料データ各種２!AE6</f>
        <v>19.3%</v>
      </c>
    </row>
    <row r="41" spans="1:31" ht="20.100000000000001" hidden="1" customHeight="1" thickBot="1" x14ac:dyDescent="0.2">
      <c r="A41" s="54" t="str">
        <f>[1]確定値資料データ各種２!A7</f>
        <v>たき火</v>
      </c>
      <c r="B41" s="28">
        <f>[1]確定値資料データ各種２!B7</f>
        <v>3105</v>
      </c>
      <c r="C41" s="34" t="str">
        <f>[1]確定値資料データ各種２!C7</f>
        <v>8.6%</v>
      </c>
      <c r="D41" s="29" t="str">
        <f>[1]確定値資料データ各種２!D7</f>
        <v>341</v>
      </c>
      <c r="E41" s="35" t="str">
        <f>[1]確定値資料データ各種２!E7</f>
        <v>12.3%</v>
      </c>
      <c r="F41" s="23"/>
      <c r="G41" s="60"/>
      <c r="H41" s="45" t="s">
        <v>47</v>
      </c>
      <c r="I41" s="45" t="s">
        <v>48</v>
      </c>
      <c r="J41" s="45" t="s">
        <v>47</v>
      </c>
      <c r="K41" s="46" t="s">
        <v>48</v>
      </c>
      <c r="L41" s="23"/>
      <c r="M41" s="54" t="str">
        <f>[1]確定値資料データ各種２!M7</f>
        <v>たき火</v>
      </c>
      <c r="N41" s="36">
        <f>[1]確定値資料データ各種２!N7</f>
        <v>452</v>
      </c>
      <c r="O41" s="35" t="str">
        <f>[1]確定値資料データ各種２!O7</f>
        <v>36.5%</v>
      </c>
      <c r="P41" s="23"/>
      <c r="Q41" s="54" t="str">
        <f>[1]確定値資料データ各種２!Q7</f>
        <v>交通機関内配線</v>
      </c>
      <c r="R41" s="36">
        <f>[1]確定値資料データ各種２!R7</f>
        <v>344</v>
      </c>
      <c r="S41" s="35" t="str">
        <f>[1]確定値資料データ各種２!S7</f>
        <v>10.1%</v>
      </c>
      <c r="T41" s="23"/>
      <c r="U41" s="54" t="str">
        <f>[1]確定値資料データ各種２!U7</f>
        <v>交通機関内配線</v>
      </c>
      <c r="V41" s="36">
        <f>[1]確定値資料データ各種２!V7</f>
        <v>8</v>
      </c>
      <c r="W41" s="35" t="str">
        <f>[1]確定値資料データ各種２!W7</f>
        <v>10.3%</v>
      </c>
      <c r="X41" s="23"/>
      <c r="Y41" s="23"/>
      <c r="Z41" s="23"/>
      <c r="AA41" s="23"/>
      <c r="AB41" s="23"/>
      <c r="AC41" s="54" t="str">
        <f>[1]確定値資料データ各種２!AC7</f>
        <v>火入れ</v>
      </c>
      <c r="AD41" s="28">
        <f>[1]確定値資料データ各種２!AD7</f>
        <v>1454</v>
      </c>
      <c r="AE41" s="35" t="str">
        <f>[1]確定値資料データ各種２!AE7</f>
        <v>12.7%</v>
      </c>
    </row>
    <row r="42" spans="1:31" ht="20.100000000000001" hidden="1" customHeight="1" x14ac:dyDescent="0.15">
      <c r="A42" s="54" t="str">
        <f>[1]確定値資料データ各種２!A8</f>
        <v>こんろ</v>
      </c>
      <c r="B42" s="28">
        <f>[1]確定値資料データ各種２!B8</f>
        <v>2771</v>
      </c>
      <c r="C42" s="34" t="str">
        <f>[1]確定値資料データ各種２!C8</f>
        <v>7.6%</v>
      </c>
      <c r="D42" s="22" t="str">
        <f>[1]確定値資料データ各種２!D8</f>
        <v>93</v>
      </c>
      <c r="E42" s="35" t="str">
        <f>[1]確定値資料データ各種２!E8</f>
        <v>3.5%</v>
      </c>
      <c r="F42" s="23"/>
      <c r="G42" s="41" t="str">
        <f>[1]確定値資料データ各種２!G6</f>
        <v>こんろ</v>
      </c>
      <c r="H42" s="42">
        <f>[1]確定値資料データ各種２!H6</f>
        <v>2713</v>
      </c>
      <c r="I42" s="43" t="str">
        <f>[1]確定値資料データ各種２!I6</f>
        <v>13.5%</v>
      </c>
      <c r="J42" s="42">
        <f>[1]確定値資料データ各種２!J6</f>
        <v>1818</v>
      </c>
      <c r="K42" s="44" t="str">
        <f>[1]確定値資料データ各種２!K6</f>
        <v>15.9%</v>
      </c>
      <c r="L42" s="23"/>
      <c r="M42" s="54" t="str">
        <f>[1]確定値資料データ各種２!M8</f>
        <v>火入れ</v>
      </c>
      <c r="N42" s="36">
        <f>[1]確定値資料データ各種２!N8</f>
        <v>241</v>
      </c>
      <c r="O42" s="35" t="str">
        <f>[1]確定値資料データ各種２!O8</f>
        <v>19.5%</v>
      </c>
      <c r="P42" s="23"/>
      <c r="Q42" s="54" t="str">
        <f>[1]確定値資料データ各種２!Q8</f>
        <v>電気機器</v>
      </c>
      <c r="R42" s="36">
        <f>[1]確定値資料データ各種２!R8</f>
        <v>282</v>
      </c>
      <c r="S42" s="35" t="str">
        <f>[1]確定値資料データ各種２!S8</f>
        <v>8.3%</v>
      </c>
      <c r="T42" s="23"/>
      <c r="U42" s="54" t="str">
        <f>[1]確定値資料データ各種２!U8</f>
        <v>排気管</v>
      </c>
      <c r="V42" s="36">
        <f>[1]確定値資料データ各種２!V8</f>
        <v>5</v>
      </c>
      <c r="W42" s="35" t="str">
        <f>[1]確定値資料データ各種２!W8</f>
        <v>6.4%</v>
      </c>
      <c r="X42" s="23"/>
      <c r="Y42" s="23"/>
      <c r="Z42" s="23"/>
      <c r="AA42" s="23"/>
      <c r="AB42" s="23"/>
      <c r="AC42" s="54" t="str">
        <f>[1]確定値資料データ各種２!AC8</f>
        <v>たばこ</v>
      </c>
      <c r="AD42" s="28">
        <f>[1]確定値資料データ各種２!AD8</f>
        <v>1183</v>
      </c>
      <c r="AE42" s="35" t="str">
        <f>[1]確定値資料データ各種２!AE8</f>
        <v>10.4%</v>
      </c>
    </row>
    <row r="43" spans="1:31" ht="20.100000000000001" hidden="1" customHeight="1" x14ac:dyDescent="0.15">
      <c r="A43" s="54" t="str">
        <f>[1]確定値資料データ各種２!A9</f>
        <v>放火</v>
      </c>
      <c r="B43" s="28">
        <f>[1]確定値資料データ各種２!B9</f>
        <v>2242</v>
      </c>
      <c r="C43" s="34" t="str">
        <f>[1]確定値資料データ各種２!C9</f>
        <v>6.2%</v>
      </c>
      <c r="D43" s="29" t="str">
        <f>[1]確定値資料データ各種２!D9</f>
        <v>▲91</v>
      </c>
      <c r="E43" s="35" t="str">
        <f>[1]確定値資料データ各種２!E9</f>
        <v>-3.9%</v>
      </c>
      <c r="F43" s="23"/>
      <c r="G43" s="54" t="str">
        <f>[1]確定値資料データ各種２!G7</f>
        <v>たばこ</v>
      </c>
      <c r="H43" s="28">
        <f>[1]確定値資料データ各種２!H7</f>
        <v>1844</v>
      </c>
      <c r="I43" s="34" t="str">
        <f>[1]確定値資料データ各種２!I7</f>
        <v>9.1%</v>
      </c>
      <c r="J43" s="28">
        <f>[1]確定値資料データ各種２!J7</f>
        <v>1303</v>
      </c>
      <c r="K43" s="35" t="str">
        <f>[1]確定値資料データ各種２!K7</f>
        <v>11.4%</v>
      </c>
      <c r="L43" s="23"/>
      <c r="M43" s="54" t="str">
        <f>[1]確定値資料データ各種２!M9</f>
        <v>放火の疑い</v>
      </c>
      <c r="N43" s="36">
        <f>[1]確定値資料データ各種２!N9</f>
        <v>75</v>
      </c>
      <c r="O43" s="35" t="str">
        <f>[1]確定値資料データ各種２!O9</f>
        <v>6.1%</v>
      </c>
      <c r="P43" s="23"/>
      <c r="Q43" s="54" t="str">
        <f>[1]確定値資料データ各種２!Q9</f>
        <v>たばこ</v>
      </c>
      <c r="R43" s="36">
        <f>[1]確定値資料データ各種２!R9</f>
        <v>135</v>
      </c>
      <c r="S43" s="35" t="str">
        <f>[1]確定値資料データ各種２!S9</f>
        <v>4.0%</v>
      </c>
      <c r="T43" s="23"/>
      <c r="U43" s="54" t="str">
        <f>[1]確定値資料データ各種２!U9</f>
        <v>電気機器</v>
      </c>
      <c r="V43" s="36">
        <f>[1]確定値資料データ各種２!V9</f>
        <v>5</v>
      </c>
      <c r="W43" s="35" t="str">
        <f>[1]確定値資料データ各種２!W9</f>
        <v>6.4%</v>
      </c>
      <c r="X43" s="23"/>
      <c r="Y43" s="23"/>
      <c r="Z43" s="23"/>
      <c r="AA43" s="23"/>
      <c r="AB43" s="23"/>
      <c r="AC43" s="54" t="str">
        <f>[1]確定値資料データ各種２!AC9</f>
        <v>放火</v>
      </c>
      <c r="AD43" s="28">
        <f>[1]確定値資料データ各種２!AD9</f>
        <v>1093</v>
      </c>
      <c r="AE43" s="35" t="str">
        <f>[1]確定値資料データ各種２!AE9</f>
        <v>9.6%</v>
      </c>
    </row>
    <row r="44" spans="1:31" ht="20.100000000000001" hidden="1" customHeight="1" x14ac:dyDescent="0.15">
      <c r="A44" s="54" t="str">
        <f>[1]確定値資料データ各種２!A10</f>
        <v>電気機器</v>
      </c>
      <c r="B44" s="28">
        <f>[1]確定値資料データ各種２!B10</f>
        <v>1960</v>
      </c>
      <c r="C44" s="34" t="str">
        <f>[1]確定値資料データ各種２!C10</f>
        <v>5.4%</v>
      </c>
      <c r="D44" s="29" t="str">
        <f>[1]確定値資料データ各種２!D10</f>
        <v>144</v>
      </c>
      <c r="E44" s="35" t="str">
        <f>[1]確定値資料データ各種２!E10</f>
        <v>7.9%</v>
      </c>
      <c r="F44" s="23"/>
      <c r="G44" s="54" t="str">
        <f>[1]確定値資料データ各種２!G8</f>
        <v>電気機器</v>
      </c>
      <c r="H44" s="28">
        <f>[1]確定値資料データ各種２!H8</f>
        <v>1499</v>
      </c>
      <c r="I44" s="34" t="str">
        <f>[1]確定値資料データ各種２!I8</f>
        <v>7.4%</v>
      </c>
      <c r="J44" s="36">
        <f>[1]確定値資料データ各種２!J8</f>
        <v>683</v>
      </c>
      <c r="K44" s="35" t="str">
        <f>[1]確定値資料データ各種２!K8</f>
        <v>6.0%</v>
      </c>
      <c r="L44" s="23"/>
      <c r="M44" s="54" t="str">
        <f>[1]確定値資料データ各種２!M10</f>
        <v>たばこ</v>
      </c>
      <c r="N44" s="36">
        <f>[1]確定値資料データ各種２!N10</f>
        <v>47</v>
      </c>
      <c r="O44" s="35" t="str">
        <f>[1]確定値資料データ各種２!O10</f>
        <v>3.8%</v>
      </c>
      <c r="P44" s="23"/>
      <c r="Q44" s="54" t="str">
        <f>[1]確定値資料データ各種２!Q10</f>
        <v>放火</v>
      </c>
      <c r="R44" s="36">
        <f>[1]確定値資料データ各種２!R10</f>
        <v>124</v>
      </c>
      <c r="S44" s="35" t="str">
        <f>[1]確定値資料データ各種２!S10</f>
        <v>3.6%</v>
      </c>
      <c r="T44" s="23"/>
      <c r="U44" s="54" t="str">
        <f>[1]確定値資料データ各種２!U10</f>
        <v>電気装置</v>
      </c>
      <c r="V44" s="36">
        <f>[1]確定値資料データ各種２!V10</f>
        <v>4</v>
      </c>
      <c r="W44" s="35" t="str">
        <f>[1]確定値資料データ各種２!W10</f>
        <v>5.1%</v>
      </c>
      <c r="X44" s="23"/>
      <c r="Y44" s="23"/>
      <c r="Z44" s="23"/>
      <c r="AA44" s="23"/>
      <c r="AB44" s="23"/>
      <c r="AC44" s="54" t="str">
        <f>[1]確定値資料データ各種２!AC10</f>
        <v>放火の疑い</v>
      </c>
      <c r="AD44" s="36">
        <f>[1]確定値資料データ各種２!AD10</f>
        <v>785</v>
      </c>
      <c r="AE44" s="35" t="str">
        <f>[1]確定値資料データ各種２!AE10</f>
        <v>6.9%</v>
      </c>
    </row>
    <row r="45" spans="1:31" ht="20.100000000000001" hidden="1" customHeight="1" x14ac:dyDescent="0.15">
      <c r="A45" s="54" t="str">
        <f>[1]確定値資料データ各種２!A11</f>
        <v>火入れ</v>
      </c>
      <c r="B45" s="28">
        <f>[1]確定値資料データ各種２!B11</f>
        <v>1889</v>
      </c>
      <c r="C45" s="34" t="str">
        <f>[1]確定値資料データ各種２!C11</f>
        <v>5.2%</v>
      </c>
      <c r="D45" s="29" t="str">
        <f>[1]確定値資料データ各種２!D11</f>
        <v>249</v>
      </c>
      <c r="E45" s="35" t="str">
        <f>[1]確定値資料データ各種２!E11</f>
        <v>15.2%</v>
      </c>
      <c r="F45" s="23"/>
      <c r="G45" s="54" t="str">
        <f>[1]確定値資料データ各種２!G9</f>
        <v>配線器具</v>
      </c>
      <c r="H45" s="28">
        <f>[1]確定値資料データ各種２!H9</f>
        <v>1290</v>
      </c>
      <c r="I45" s="34" t="str">
        <f>[1]確定値資料データ各種２!I9</f>
        <v>6.4%</v>
      </c>
      <c r="J45" s="36">
        <f>[1]確定値資料データ各種２!J9</f>
        <v>715</v>
      </c>
      <c r="K45" s="35" t="str">
        <f>[1]確定値資料データ各種２!K9</f>
        <v>6.3%</v>
      </c>
      <c r="L45" s="23"/>
      <c r="M45" s="54" t="str">
        <f>[1]確定値資料データ各種２!M11</f>
        <v>マッチ・ライター</v>
      </c>
      <c r="N45" s="36">
        <f>[1]確定値資料データ各種２!N11</f>
        <v>34</v>
      </c>
      <c r="O45" s="35" t="str">
        <f>[1]確定値資料データ各種２!O11</f>
        <v>2.7%</v>
      </c>
      <c r="P45" s="23"/>
      <c r="Q45" s="54" t="str">
        <f>[1]確定値資料データ各種２!Q11</f>
        <v>電気装置</v>
      </c>
      <c r="R45" s="36">
        <f>[1]確定値資料データ各種２!R11</f>
        <v>107</v>
      </c>
      <c r="S45" s="35" t="str">
        <f>[1]確定値資料データ各種２!S11</f>
        <v>3.1%</v>
      </c>
      <c r="T45" s="23"/>
      <c r="U45" s="54" t="str">
        <f>[1]確定値資料データ各種２!U11</f>
        <v>配線器具</v>
      </c>
      <c r="V45" s="36">
        <f>[1]確定値資料データ各種２!V11</f>
        <v>3</v>
      </c>
      <c r="W45" s="35" t="str">
        <f>[1]確定値資料データ各種２!W11</f>
        <v>3.8%</v>
      </c>
      <c r="X45" s="23"/>
      <c r="Y45" s="23"/>
      <c r="Z45" s="23"/>
      <c r="AA45" s="23"/>
      <c r="AB45" s="23"/>
      <c r="AC45" s="54" t="str">
        <f>[1]確定値資料データ各種２!AC11</f>
        <v>電灯電話等の配線</v>
      </c>
      <c r="AD45" s="36">
        <f>[1]確定値資料データ各種２!AD11</f>
        <v>470</v>
      </c>
      <c r="AE45" s="35" t="str">
        <f>[1]確定値資料データ各種２!AE11</f>
        <v>4.1%</v>
      </c>
    </row>
    <row r="46" spans="1:31" ht="20.100000000000001" hidden="1" customHeight="1" x14ac:dyDescent="0.15">
      <c r="A46" s="54" t="str">
        <f>[1]確定値資料データ各種２!A12</f>
        <v>電灯電話等の配線</v>
      </c>
      <c r="B46" s="28">
        <f>[1]確定値資料データ各種２!B12</f>
        <v>1494</v>
      </c>
      <c r="C46" s="34" t="str">
        <f>[1]確定値資料データ各種２!C12</f>
        <v>4.1%</v>
      </c>
      <c r="D46" s="22" t="str">
        <f>[1]確定値資料データ各種２!D12</f>
        <v>21</v>
      </c>
      <c r="E46" s="35" t="str">
        <f>[1]確定値資料データ各種２!E12</f>
        <v>1.4%</v>
      </c>
      <c r="F46" s="23"/>
      <c r="G46" s="54" t="str">
        <f>[1]確定値資料データ各種２!G10</f>
        <v>ストーブ</v>
      </c>
      <c r="H46" s="28">
        <f>[1]確定値資料データ各種２!H10</f>
        <v>1088</v>
      </c>
      <c r="I46" s="34" t="str">
        <f>[1]確定値資料データ各種２!I10</f>
        <v>5.4%</v>
      </c>
      <c r="J46" s="36">
        <f>[1]確定値資料データ各種２!J10</f>
        <v>864</v>
      </c>
      <c r="K46" s="35" t="str">
        <f>[1]確定値資料データ各種２!K10</f>
        <v>7.6%</v>
      </c>
      <c r="L46" s="23"/>
      <c r="M46" s="54" t="str">
        <f>[1]確定値資料データ各種２!M12</f>
        <v>火あそび</v>
      </c>
      <c r="N46" s="36">
        <f>[1]確定値資料データ各種２!N12</f>
        <v>15</v>
      </c>
      <c r="O46" s="35" t="str">
        <f>[1]確定値資料データ各種２!O12</f>
        <v>1.2%</v>
      </c>
      <c r="P46" s="23"/>
      <c r="Q46" s="54" t="str">
        <f>[1]確定値資料データ各種２!Q12</f>
        <v>内燃機関</v>
      </c>
      <c r="R46" s="36">
        <f>[1]確定値資料データ各種２!R12</f>
        <v>103</v>
      </c>
      <c r="S46" s="35" t="str">
        <f>[1]確定値資料データ各種２!S12</f>
        <v>3.0%</v>
      </c>
      <c r="T46" s="23"/>
      <c r="U46" s="54" t="str">
        <f>[1]確定値資料データ各種２!U12</f>
        <v>電灯電話等の配線</v>
      </c>
      <c r="V46" s="36">
        <f>[1]確定値資料データ各種２!V12</f>
        <v>2</v>
      </c>
      <c r="W46" s="35" t="str">
        <f>[1]確定値資料データ各種２!W12</f>
        <v>2.6%</v>
      </c>
      <c r="X46" s="23"/>
      <c r="Y46" s="23"/>
      <c r="Z46" s="23"/>
      <c r="AA46" s="23"/>
      <c r="AB46" s="23"/>
      <c r="AC46" s="54" t="str">
        <f>[1]確定値資料データ各種２!AC12</f>
        <v>マッチ・ライター</v>
      </c>
      <c r="AD46" s="36">
        <f>[1]確定値資料データ各種２!AD12</f>
        <v>215</v>
      </c>
      <c r="AE46" s="35" t="str">
        <f>[1]確定値資料データ各種２!AE12</f>
        <v>1.9%</v>
      </c>
    </row>
    <row r="47" spans="1:31" ht="20.100000000000001" hidden="1" customHeight="1" x14ac:dyDescent="0.15">
      <c r="A47" s="54" t="str">
        <f>[1]確定値資料データ各種２!A13</f>
        <v>配線器具</v>
      </c>
      <c r="B47" s="28">
        <f>[1]確定値資料データ各種２!B13</f>
        <v>1470</v>
      </c>
      <c r="C47" s="34" t="str">
        <f>[1]確定値資料データ各種２!C13</f>
        <v>4.0%</v>
      </c>
      <c r="D47" s="29" t="str">
        <f>[1]確定値資料データ各種２!D13</f>
        <v>116</v>
      </c>
      <c r="E47" s="35" t="str">
        <f>[1]確定値資料データ各種２!E13</f>
        <v>8.6%</v>
      </c>
      <c r="F47" s="23"/>
      <c r="G47" s="54" t="str">
        <f>[1]確定値資料データ各種２!G11</f>
        <v>放火</v>
      </c>
      <c r="H47" s="28">
        <f>[1]確定値資料データ各種２!H11</f>
        <v>1012</v>
      </c>
      <c r="I47" s="34" t="str">
        <f>[1]確定値資料データ各種２!I11</f>
        <v>5.0%</v>
      </c>
      <c r="J47" s="36">
        <f>[1]確定値資料データ各種２!J11</f>
        <v>628</v>
      </c>
      <c r="K47" s="35" t="str">
        <f>[1]確定値資料データ各種２!K11</f>
        <v>5.5%</v>
      </c>
      <c r="L47" s="23"/>
      <c r="M47" s="54" t="str">
        <f>[1]確定値資料データ各種２!M13</f>
        <v>焼却炉</v>
      </c>
      <c r="N47" s="36">
        <f>[1]確定値資料データ各種２!N13</f>
        <v>14</v>
      </c>
      <c r="O47" s="35" t="str">
        <f>[1]確定値資料データ各種２!O13</f>
        <v>1.1%</v>
      </c>
      <c r="P47" s="23"/>
      <c r="Q47" s="54" t="str">
        <f>[1]確定値資料データ各種２!Q13</f>
        <v>衝突の火花</v>
      </c>
      <c r="R47" s="36">
        <f>[1]確定値資料データ各種２!R13</f>
        <v>81</v>
      </c>
      <c r="S47" s="35" t="str">
        <f>[1]確定値資料データ各種２!S13</f>
        <v>2.4%</v>
      </c>
      <c r="T47" s="23"/>
      <c r="U47" s="54" t="str">
        <f>[1]確定値資料データ各種２!U13</f>
        <v>火入れ</v>
      </c>
      <c r="V47" s="36">
        <f>[1]確定値資料データ各種２!V13</f>
        <v>2</v>
      </c>
      <c r="W47" s="35" t="str">
        <f>[1]確定値資料データ各種２!W13</f>
        <v>2.6%</v>
      </c>
      <c r="X47" s="23"/>
      <c r="Y47" s="23"/>
      <c r="Z47" s="23"/>
      <c r="AA47" s="23"/>
      <c r="AB47" s="23"/>
      <c r="AC47" s="54" t="str">
        <f>[1]確定値資料データ各種２!AC13</f>
        <v>火あそび</v>
      </c>
      <c r="AD47" s="36">
        <f>[1]確定値資料データ各種２!AD13</f>
        <v>190</v>
      </c>
      <c r="AE47" s="35" t="str">
        <f>[1]確定値資料データ各種２!AE13</f>
        <v>1.7%</v>
      </c>
    </row>
    <row r="48" spans="1:31" ht="20.100000000000001" hidden="1" customHeight="1" x14ac:dyDescent="0.15">
      <c r="A48" s="54" t="str">
        <f>[1]確定値資料データ各種２!A14</f>
        <v>放火の疑い</v>
      </c>
      <c r="B48" s="28">
        <f>[1]確定値資料データ各種２!B14</f>
        <v>1468</v>
      </c>
      <c r="C48" s="34" t="str">
        <f>[1]確定値資料データ各種２!C14</f>
        <v>4.0%</v>
      </c>
      <c r="D48" s="22" t="str">
        <f>[1]確定値資料データ各種２!D14</f>
        <v>▲87</v>
      </c>
      <c r="E48" s="35" t="str">
        <f>[1]確定値資料データ各種２!E14</f>
        <v>-5.6%</v>
      </c>
      <c r="F48" s="23"/>
      <c r="G48" s="54" t="str">
        <f>[1]確定値資料データ各種２!G12</f>
        <v>電灯電話等の配線</v>
      </c>
      <c r="H48" s="28">
        <f>[1]確定値資料データ各種２!H12</f>
        <v>983</v>
      </c>
      <c r="I48" s="34" t="str">
        <f>[1]確定値資料データ各種２!I12</f>
        <v>4.9%</v>
      </c>
      <c r="J48" s="36">
        <f>[1]確定値資料データ各種２!J12</f>
        <v>541</v>
      </c>
      <c r="K48" s="35" t="str">
        <f>[1]確定値資料データ各種２!K12</f>
        <v>4.7%</v>
      </c>
      <c r="L48" s="23"/>
      <c r="M48" s="54" t="str">
        <f>[1]確定値資料データ各種２!M14</f>
        <v>放火</v>
      </c>
      <c r="N48" s="36">
        <f>[1]確定値資料データ各種２!N14</f>
        <v>13</v>
      </c>
      <c r="O48" s="35" t="str">
        <f>[1]確定値資料データ各種２!O14</f>
        <v>1.0%</v>
      </c>
      <c r="P48" s="23"/>
      <c r="Q48" s="54" t="str">
        <f>[1]確定値資料データ各種２!Q14</f>
        <v>配線器具</v>
      </c>
      <c r="R48" s="36">
        <f>[1]確定値資料データ各種２!R14</f>
        <v>76</v>
      </c>
      <c r="S48" s="35" t="str">
        <f>[1]確定値資料データ各種２!S14</f>
        <v>2.2%</v>
      </c>
      <c r="T48" s="23"/>
      <c r="U48" s="54" t="str">
        <f>[1]確定値資料データ各種２!U14</f>
        <v>放火の疑い</v>
      </c>
      <c r="V48" s="36">
        <f>[1]確定値資料データ各種２!V14</f>
        <v>2</v>
      </c>
      <c r="W48" s="35" t="str">
        <f>[1]確定値資料データ各種２!W14</f>
        <v>2.6%</v>
      </c>
      <c r="X48" s="23"/>
      <c r="Y48" s="23"/>
      <c r="Z48" s="23"/>
      <c r="AA48" s="23"/>
      <c r="AB48" s="23"/>
      <c r="AC48" s="54" t="str">
        <f>[1]確定値資料データ各種２!AC14</f>
        <v>電気機器</v>
      </c>
      <c r="AD48" s="36">
        <f>[1]確定値資料データ各種２!AD14</f>
        <v>173</v>
      </c>
      <c r="AE48" s="35" t="str">
        <f>[1]確定値資料データ各種２!AE14</f>
        <v>1.5%</v>
      </c>
    </row>
    <row r="49" spans="1:31" ht="20.100000000000001" hidden="1" customHeight="1" x14ac:dyDescent="0.15">
      <c r="A49" s="54" t="str">
        <f>[1]確定値資料データ各種２!A15</f>
        <v>ストーブ</v>
      </c>
      <c r="B49" s="28">
        <f>[1]確定値資料データ各種２!B15</f>
        <v>1115</v>
      </c>
      <c r="C49" s="34" t="str">
        <f>[1]確定値資料データ各種２!C15</f>
        <v>3.1%</v>
      </c>
      <c r="D49" s="29" t="str">
        <f>[1]確定値資料データ各種２!D15</f>
        <v>24</v>
      </c>
      <c r="E49" s="35" t="str">
        <f>[1]確定値資料データ各種２!E15</f>
        <v>2.2%</v>
      </c>
      <c r="F49" s="23"/>
      <c r="G49" s="54" t="str">
        <f>[1]確定値資料データ各種２!G13</f>
        <v>放火の疑い</v>
      </c>
      <c r="H49" s="36">
        <f>[1]確定値資料データ各種２!H13</f>
        <v>553</v>
      </c>
      <c r="I49" s="34" t="str">
        <f>[1]確定値資料データ各種２!I13</f>
        <v>2.7%</v>
      </c>
      <c r="J49" s="36">
        <f>[1]確定値資料データ各種２!J13</f>
        <v>310</v>
      </c>
      <c r="K49" s="35" t="str">
        <f>[1]確定値資料データ各種２!K13</f>
        <v>2.7%</v>
      </c>
      <c r="L49" s="23"/>
      <c r="M49" s="54" t="str">
        <f>[1]確定値資料データ各種２!M15</f>
        <v>取灰</v>
      </c>
      <c r="N49" s="36">
        <f>[1]確定値資料データ各種２!N15</f>
        <v>10</v>
      </c>
      <c r="O49" s="35" t="str">
        <f>[1]確定値資料データ各種２!O15</f>
        <v>0.8%</v>
      </c>
      <c r="P49" s="23"/>
      <c r="Q49" s="54" t="str">
        <f>[1]確定値資料データ各種２!Q15</f>
        <v>マッチ・ライター</v>
      </c>
      <c r="R49" s="36">
        <f>[1]確定値資料データ各種２!R15</f>
        <v>69</v>
      </c>
      <c r="S49" s="35" t="str">
        <f>[1]確定値資料データ各種２!S15</f>
        <v>2.0%</v>
      </c>
      <c r="T49" s="23"/>
      <c r="U49" s="54" t="str">
        <f>[1]確定値資料データ各種２!U15</f>
        <v>その他</v>
      </c>
      <c r="V49" s="36">
        <f>[1]確定値資料データ各種２!V15</f>
        <v>19</v>
      </c>
      <c r="W49" s="35" t="str">
        <f>[1]確定値資料データ各種２!W15</f>
        <v>24.4%</v>
      </c>
      <c r="X49" s="23"/>
      <c r="Y49" s="23"/>
      <c r="Z49" s="23"/>
      <c r="AA49" s="23"/>
      <c r="AB49" s="23"/>
      <c r="AC49" s="54" t="str">
        <f>[1]確定値資料データ各種２!AC15</f>
        <v>焼却炉</v>
      </c>
      <c r="AD49" s="36">
        <f>[1]確定値資料データ各種２!AD15</f>
        <v>146</v>
      </c>
      <c r="AE49" s="35" t="str">
        <f>[1]確定値資料データ各種２!AE15</f>
        <v>1.3%</v>
      </c>
    </row>
    <row r="50" spans="1:31" ht="20.100000000000001" hidden="1" customHeight="1" x14ac:dyDescent="0.15">
      <c r="A50" s="54" t="str">
        <f>[1]確定値資料データ各種２!A16</f>
        <v>排気管</v>
      </c>
      <c r="B50" s="36">
        <f>[1]確定値資料データ各種２!B16</f>
        <v>702</v>
      </c>
      <c r="C50" s="34" t="str">
        <f>[1]確定値資料データ各種２!C16</f>
        <v>1.9%</v>
      </c>
      <c r="D50" s="29" t="str">
        <f>[1]確定値資料データ各種２!D16</f>
        <v>69</v>
      </c>
      <c r="E50" s="35" t="str">
        <f>[1]確定値資料データ各種２!E16</f>
        <v>10.9%</v>
      </c>
      <c r="F50" s="23"/>
      <c r="G50" s="54" t="str">
        <f>[1]確定値資料データ各種２!G14</f>
        <v>電気装置</v>
      </c>
      <c r="H50" s="36">
        <f>[1]確定値資料データ各種２!H14</f>
        <v>445</v>
      </c>
      <c r="I50" s="34" t="str">
        <f>[1]確定値資料データ各種２!I14</f>
        <v>2.2%</v>
      </c>
      <c r="J50" s="36">
        <f>[1]確定値資料データ各種２!J14</f>
        <v>79</v>
      </c>
      <c r="K50" s="35" t="str">
        <f>[1]確定値資料データ各種２!K14</f>
        <v>0.7%</v>
      </c>
      <c r="L50" s="23"/>
      <c r="M50" s="54" t="str">
        <f>[1]確定値資料データ各種２!M16</f>
        <v>電灯電話等の配線</v>
      </c>
      <c r="N50" s="36">
        <f>[1]確定値資料データ各種２!N16</f>
        <v>5</v>
      </c>
      <c r="O50" s="35" t="str">
        <f>[1]確定値資料データ各種２!O16</f>
        <v>0.4%</v>
      </c>
      <c r="P50" s="23"/>
      <c r="Q50" s="54" t="str">
        <f>[1]確定値資料データ各種２!Q16</f>
        <v>放火の疑い</v>
      </c>
      <c r="R50" s="36">
        <f>[1]確定値資料データ各種２!R16</f>
        <v>53</v>
      </c>
      <c r="S50" s="35" t="str">
        <f>[1]確定値資料データ各種２!S16</f>
        <v>1.6%</v>
      </c>
      <c r="T50" s="23"/>
      <c r="U50" s="54" t="str">
        <f>[1]確定値資料データ各種２!U16</f>
        <v>不明・調査中</v>
      </c>
      <c r="V50" s="22">
        <f>[1]確定値資料データ各種２!V16</f>
        <v>20</v>
      </c>
      <c r="W50" s="27" t="str">
        <f>[1]確定値資料データ各種２!W16</f>
        <v>25.6%</v>
      </c>
      <c r="X50" s="23"/>
      <c r="Y50" s="23"/>
      <c r="Z50" s="23"/>
      <c r="AA50" s="23"/>
      <c r="AB50" s="23"/>
      <c r="AC50" s="54" t="str">
        <f>[1]確定値資料データ各種２!AC16</f>
        <v>溶接機・切断機</v>
      </c>
      <c r="AD50" s="36">
        <f>[1]確定値資料データ各種２!AD16</f>
        <v>136</v>
      </c>
      <c r="AE50" s="35" t="str">
        <f>[1]確定値資料データ各種２!AE16</f>
        <v>1.2%</v>
      </c>
    </row>
    <row r="51" spans="1:31" ht="20.100000000000001" hidden="1" customHeight="1" thickBot="1" x14ac:dyDescent="0.2">
      <c r="A51" s="54" t="str">
        <f>[1]確定値資料データ各種２!A17</f>
        <v>電気装置</v>
      </c>
      <c r="B51" s="36">
        <f>[1]確定値資料データ各種２!B17</f>
        <v>643</v>
      </c>
      <c r="C51" s="34" t="str">
        <f>[1]確定値資料データ各種２!C17</f>
        <v>1.8%</v>
      </c>
      <c r="D51" s="29" t="str">
        <f>[1]確定値資料データ各種２!D17</f>
        <v>17</v>
      </c>
      <c r="E51" s="35" t="str">
        <f>[1]確定値資料データ各種２!E17</f>
        <v>2.7%</v>
      </c>
      <c r="F51" s="23"/>
      <c r="G51" s="54" t="str">
        <f>[1]確定値資料データ各種２!G15</f>
        <v>たき火</v>
      </c>
      <c r="H51" s="36">
        <f>[1]確定値資料データ各種２!H15</f>
        <v>410</v>
      </c>
      <c r="I51" s="34" t="str">
        <f>[1]確定値資料データ各種２!I15</f>
        <v>2.0%</v>
      </c>
      <c r="J51" s="36">
        <f>[1]確定値資料データ各種２!J15</f>
        <v>171</v>
      </c>
      <c r="K51" s="35" t="str">
        <f>[1]確定値資料データ各種２!K15</f>
        <v>1.5%</v>
      </c>
      <c r="L51" s="23"/>
      <c r="M51" s="54" t="str">
        <f>[1]確定値資料データ各種２!M17</f>
        <v>その他</v>
      </c>
      <c r="N51" s="37">
        <f>[1]確定値資料データ各種２!N17</f>
        <v>195</v>
      </c>
      <c r="O51" s="35" t="str">
        <f>[1]確定値資料データ各種２!O17</f>
        <v>15.7%</v>
      </c>
      <c r="P51" s="23"/>
      <c r="Q51" s="54" t="str">
        <f>[1]確定値資料データ各種２!Q17</f>
        <v>電灯電話等の配線</v>
      </c>
      <c r="R51" s="36">
        <f>[1]確定値資料データ各種２!R17</f>
        <v>34</v>
      </c>
      <c r="S51" s="35" t="str">
        <f>[1]確定値資料データ各種２!S17</f>
        <v>1.0%</v>
      </c>
      <c r="T51" s="23"/>
      <c r="U51" s="54">
        <f>[1]確定値資料データ各種２!U17</f>
        <v>0</v>
      </c>
      <c r="V51" s="37">
        <f>[1]確定値資料データ各種２!V17</f>
        <v>0</v>
      </c>
      <c r="W51" s="40">
        <f>[1]確定値資料データ各種２!W17</f>
        <v>0</v>
      </c>
      <c r="X51" s="23"/>
      <c r="Y51" s="23"/>
      <c r="Z51" s="23"/>
      <c r="AA51" s="23"/>
      <c r="AB51" s="23"/>
      <c r="AC51" s="54" t="str">
        <f>[1]確定値資料データ各種２!AC17</f>
        <v>配線器具</v>
      </c>
      <c r="AD51" s="36">
        <f>[1]確定値資料データ各種２!AD17</f>
        <v>101</v>
      </c>
      <c r="AE51" s="35" t="str">
        <f>[1]確定値資料データ各種２!AE17</f>
        <v>0.9%</v>
      </c>
    </row>
    <row r="52" spans="1:31" ht="20.100000000000001" hidden="1" customHeight="1" x14ac:dyDescent="0.15">
      <c r="A52" s="54" t="str">
        <f>[1]確定値資料データ各種２!A18</f>
        <v>マッチ・ライター</v>
      </c>
      <c r="B52" s="36">
        <f>[1]確定値資料データ各種２!B18</f>
        <v>565</v>
      </c>
      <c r="C52" s="34" t="str">
        <f>[1]確定値資料データ各種２!C18</f>
        <v>1.6%</v>
      </c>
      <c r="D52" s="29" t="str">
        <f>[1]確定値資料データ各種２!D18</f>
        <v>▲22</v>
      </c>
      <c r="E52" s="35" t="str">
        <f>[1]確定値資料データ各種２!E18</f>
        <v>-3.7%</v>
      </c>
      <c r="F52" s="23"/>
      <c r="G52" s="54" t="str">
        <f>[1]確定値資料データ各種２!G16</f>
        <v>灯火</v>
      </c>
      <c r="H52" s="36">
        <f>[1]確定値資料データ各種２!H16</f>
        <v>390</v>
      </c>
      <c r="I52" s="34" t="str">
        <f>[1]確定値資料データ各種２!I16</f>
        <v>1.9%</v>
      </c>
      <c r="J52" s="36">
        <f>[1]確定値資料データ各種２!J16</f>
        <v>346</v>
      </c>
      <c r="K52" s="35" t="str">
        <f>[1]確定値資料データ各種２!K16</f>
        <v>3.0%</v>
      </c>
      <c r="L52" s="23"/>
      <c r="M52" s="30" t="str">
        <f>[1]確定値資料データ各種２!M18</f>
        <v>不明・調査中</v>
      </c>
      <c r="N52" s="30">
        <f>[1]確定値資料データ各種２!N18</f>
        <v>138</v>
      </c>
      <c r="O52" s="30" t="str">
        <f>[1]確定値資料データ各種２!O18</f>
        <v>11.1%</v>
      </c>
      <c r="P52" s="23"/>
      <c r="Q52" s="54" t="str">
        <f>[1]確定値資料データ各種２!Q18</f>
        <v>たき火</v>
      </c>
      <c r="R52" s="36">
        <f>[1]確定値資料データ各種２!R18</f>
        <v>34</v>
      </c>
      <c r="S52" s="35" t="str">
        <f>[1]確定値資料データ各種２!S18</f>
        <v>1.0%</v>
      </c>
      <c r="T52" s="23"/>
      <c r="U52" s="30" t="str">
        <f>[1]確定値資料データ各種２!U18</f>
        <v>計</v>
      </c>
      <c r="V52" s="30">
        <f>[1]確定値資料データ各種２!V18</f>
        <v>78</v>
      </c>
      <c r="W52" s="30" t="str">
        <f>[1]確定値資料データ各種２!W18</f>
        <v>100%</v>
      </c>
      <c r="X52" s="23"/>
      <c r="Y52" s="23"/>
      <c r="Z52" s="23"/>
      <c r="AA52" s="23"/>
      <c r="AB52" s="23"/>
      <c r="AC52" s="54" t="str">
        <f>[1]確定値資料データ各種２!AC18</f>
        <v>電気装置</v>
      </c>
      <c r="AD52" s="36">
        <f>[1]確定値資料データ各種２!AD18</f>
        <v>87</v>
      </c>
      <c r="AE52" s="35" t="str">
        <f>[1]確定値資料データ各種２!AE18</f>
        <v>0.8%</v>
      </c>
    </row>
    <row r="53" spans="1:31" ht="20.100000000000001" hidden="1" customHeight="1" x14ac:dyDescent="0.15">
      <c r="A53" s="54" t="str">
        <f>[1]確定値資料データ各種２!A19</f>
        <v>灯火</v>
      </c>
      <c r="B53" s="36">
        <f>[1]確定値資料データ各種２!B19</f>
        <v>407</v>
      </c>
      <c r="C53" s="34" t="str">
        <f>[1]確定値資料データ各種２!C19</f>
        <v>1.1%</v>
      </c>
      <c r="D53" s="29" t="str">
        <f>[1]確定値資料データ各種２!D19</f>
        <v>▲17</v>
      </c>
      <c r="E53" s="35" t="str">
        <f>[1]確定値資料データ各種２!E19</f>
        <v>-4.0%</v>
      </c>
      <c r="F53" s="23"/>
      <c r="G53" s="54" t="str">
        <f>[1]確定値資料データ各種２!G17</f>
        <v>マッチ・ライター</v>
      </c>
      <c r="H53" s="36">
        <f>[1]確定値資料データ各種２!H17</f>
        <v>246</v>
      </c>
      <c r="I53" s="34" t="str">
        <f>[1]確定値資料データ各種２!I17</f>
        <v>1.2%</v>
      </c>
      <c r="J53" s="36">
        <f>[1]確定値資料データ各種２!J17</f>
        <v>172</v>
      </c>
      <c r="K53" s="35" t="str">
        <f>[1]確定値資料データ各種２!K17</f>
        <v>1.5%</v>
      </c>
      <c r="L53" s="23"/>
      <c r="M53" s="19" t="str">
        <f>[1]確定値資料データ各種２!M19</f>
        <v>計</v>
      </c>
      <c r="N53" s="21">
        <f>[1]確定値資料データ各種２!N19</f>
        <v>1239</v>
      </c>
      <c r="O53" s="31" t="str">
        <f>[1]確定値資料データ各種２!O19</f>
        <v>100%</v>
      </c>
      <c r="P53" s="23"/>
      <c r="Q53" s="54" t="str">
        <f>[1]確定値資料データ各種２!Q19</f>
        <v>火入れ</v>
      </c>
      <c r="R53" s="36">
        <f>[1]確定値資料データ各種２!R19</f>
        <v>27</v>
      </c>
      <c r="S53" s="35" t="str">
        <f>[1]確定値資料データ各種２!S19</f>
        <v>0.8%</v>
      </c>
      <c r="T53" s="23"/>
      <c r="U53" s="19">
        <f>[1]確定値資料データ各種２!U19</f>
        <v>0</v>
      </c>
      <c r="V53" s="38">
        <f>[1]確定値資料データ各種２!V19</f>
        <v>0</v>
      </c>
      <c r="W53" s="31">
        <f>[1]確定値資料データ各種２!W19</f>
        <v>0</v>
      </c>
      <c r="X53" s="23"/>
      <c r="Y53" s="23"/>
      <c r="Z53" s="23"/>
      <c r="AA53" s="23"/>
      <c r="AB53" s="23"/>
      <c r="AC53" s="54" t="str">
        <f>[1]確定値資料データ各種２!AC19</f>
        <v>取灰</v>
      </c>
      <c r="AD53" s="36">
        <f>[1]確定値資料データ各種２!AD19</f>
        <v>79</v>
      </c>
      <c r="AE53" s="35" t="str">
        <f>[1]確定値資料データ各種２!AE19</f>
        <v>0.7%</v>
      </c>
    </row>
    <row r="54" spans="1:31" ht="20.100000000000001" hidden="1" customHeight="1" x14ac:dyDescent="0.15">
      <c r="A54" s="54" t="str">
        <f>[1]確定値資料データ各種２!A20</f>
        <v>交通機関内
配線</v>
      </c>
      <c r="B54" s="36">
        <f>[1]確定値資料データ各種２!B20</f>
        <v>395</v>
      </c>
      <c r="C54" s="34" t="str">
        <f>[1]確定値資料データ各種２!C20</f>
        <v>1.1%</v>
      </c>
      <c r="D54" s="29" t="str">
        <f>[1]確定値資料データ各種２!D20</f>
        <v>31</v>
      </c>
      <c r="E54" s="35" t="str">
        <f>[1]確定値資料データ各種２!E20</f>
        <v>8.5%</v>
      </c>
      <c r="F54" s="23"/>
      <c r="G54" s="54" t="str">
        <f>[1]確定値資料データ各種２!G18</f>
        <v>溶接機・切断機</v>
      </c>
      <c r="H54" s="36">
        <f>[1]確定値資料データ各種２!H18</f>
        <v>204</v>
      </c>
      <c r="I54" s="34" t="str">
        <f>[1]確定値資料データ各種２!I18</f>
        <v>1.0%</v>
      </c>
      <c r="J54" s="36">
        <f>[1]確定値資料データ各種２!J18</f>
        <v>26</v>
      </c>
      <c r="K54" s="35" t="str">
        <f>[1]確定値資料データ各種２!K18</f>
        <v>0.2%</v>
      </c>
      <c r="L54" s="23"/>
      <c r="M54" s="23"/>
      <c r="N54" s="23"/>
      <c r="O54" s="23"/>
      <c r="P54" s="23"/>
      <c r="Q54" s="54" t="str">
        <f>[1]確定値資料データ各種２!Q20</f>
        <v>溶接機・切断機</v>
      </c>
      <c r="R54" s="36">
        <f>[1]確定値資料データ各種２!R20</f>
        <v>19</v>
      </c>
      <c r="S54" s="35" t="str">
        <f>[1]確定値資料データ各種２!S20</f>
        <v>0.6%</v>
      </c>
      <c r="T54" s="23"/>
      <c r="U54" s="23"/>
      <c r="V54" s="23"/>
      <c r="W54" s="23"/>
      <c r="X54" s="23"/>
      <c r="Y54" s="23"/>
      <c r="Z54" s="23"/>
      <c r="AA54" s="23"/>
      <c r="AB54" s="23"/>
      <c r="AC54" s="54" t="str">
        <f>[1]確定値資料データ各種２!AC20</f>
        <v>排気管</v>
      </c>
      <c r="AD54" s="36">
        <f>[1]確定値資料データ各種２!AD20</f>
        <v>54</v>
      </c>
      <c r="AE54" s="35" t="str">
        <f>[1]確定値資料データ各種２!AE20</f>
        <v>0.5%</v>
      </c>
    </row>
    <row r="55" spans="1:31" ht="20.100000000000001" hidden="1" customHeight="1" x14ac:dyDescent="0.15">
      <c r="A55" s="54" t="str">
        <f>[1]確定値資料データ各種２!A21</f>
        <v>溶接機・切断機</v>
      </c>
      <c r="B55" s="36">
        <f>[1]確定値資料データ各種２!B21</f>
        <v>370</v>
      </c>
      <c r="C55" s="34" t="str">
        <f>[1]確定値資料データ各種２!C21</f>
        <v>1.0%</v>
      </c>
      <c r="D55" s="22" t="str">
        <f>[1]確定値資料データ各種２!D21</f>
        <v>▲11</v>
      </c>
      <c r="E55" s="35" t="str">
        <f>[1]確定値資料データ各種２!E21</f>
        <v>-2.9%</v>
      </c>
      <c r="F55" s="23"/>
      <c r="G55" s="54" t="str">
        <f>[1]確定値資料データ各種２!G19</f>
        <v>火入れ</v>
      </c>
      <c r="H55" s="36">
        <f>[1]確定値資料データ各種２!H19</f>
        <v>165</v>
      </c>
      <c r="I55" s="34" t="str">
        <f>[1]確定値資料データ各種２!I19</f>
        <v>0.8%</v>
      </c>
      <c r="J55" s="36">
        <f>[1]確定値資料データ各種２!J19</f>
        <v>54</v>
      </c>
      <c r="K55" s="35" t="str">
        <f>[1]確定値資料データ各種２!K19</f>
        <v>0.5%</v>
      </c>
      <c r="L55" s="23"/>
      <c r="M55" s="23"/>
      <c r="N55" s="23"/>
      <c r="O55" s="23"/>
      <c r="P55" s="23"/>
      <c r="Q55" s="54" t="str">
        <f>[1]確定値資料データ各種２!Q21</f>
        <v>こんろ</v>
      </c>
      <c r="R55" s="36">
        <f>[1]確定値資料データ各種２!R21</f>
        <v>15</v>
      </c>
      <c r="S55" s="35" t="str">
        <f>[1]確定値資料データ各種２!S21</f>
        <v>0.4%</v>
      </c>
      <c r="T55" s="23"/>
      <c r="U55" s="23"/>
      <c r="V55" s="23"/>
      <c r="W55" s="23"/>
      <c r="X55" s="23"/>
      <c r="Y55" s="23"/>
      <c r="Z55" s="23"/>
      <c r="AA55" s="23"/>
      <c r="AB55" s="23"/>
      <c r="AC55" s="54" t="str">
        <f>[1]確定値資料データ各種２!AC21</f>
        <v>こんろ</v>
      </c>
      <c r="AD55" s="36">
        <f>[1]確定値資料データ各種２!AD21</f>
        <v>40</v>
      </c>
      <c r="AE55" s="35" t="str">
        <f>[1]確定値資料データ各種２!AE21</f>
        <v>0.4%</v>
      </c>
    </row>
    <row r="56" spans="1:31" ht="20.100000000000001" hidden="1" customHeight="1" x14ac:dyDescent="0.15">
      <c r="A56" s="54" t="str">
        <f>[1]確定値資料データ各種２!A22</f>
        <v>火あそび</v>
      </c>
      <c r="B56" s="36">
        <f>[1]確定値資料データ各種２!B22</f>
        <v>357</v>
      </c>
      <c r="C56" s="34" t="str">
        <f>[1]確定値資料データ各種２!C22</f>
        <v>1.0%</v>
      </c>
      <c r="D56" s="29" t="str">
        <f>[1]確定値資料データ各種２!D22</f>
        <v>44</v>
      </c>
      <c r="E56" s="35" t="str">
        <f>[1]確定値資料データ各種２!E22</f>
        <v>14.1%</v>
      </c>
      <c r="F56" s="23"/>
      <c r="G56" s="54" t="str">
        <f>[1]確定値資料データ各種２!G20</f>
        <v>煙突・煙道</v>
      </c>
      <c r="H56" s="36">
        <f>[1]確定値資料データ各種２!H20</f>
        <v>162</v>
      </c>
      <c r="I56" s="34" t="str">
        <f>[1]確定値資料データ各種２!I20</f>
        <v>0.8%</v>
      </c>
      <c r="J56" s="36">
        <f>[1]確定値資料データ各種２!J20</f>
        <v>97</v>
      </c>
      <c r="K56" s="35" t="str">
        <f>[1]確定値資料データ各種２!K20</f>
        <v>0.9%</v>
      </c>
      <c r="L56" s="23"/>
      <c r="M56" s="23"/>
      <c r="N56" s="23"/>
      <c r="O56" s="23"/>
      <c r="P56" s="23"/>
      <c r="Q56" s="54" t="str">
        <f>[1]確定値資料データ各種２!Q22</f>
        <v>焼却炉</v>
      </c>
      <c r="R56" s="36">
        <f>[1]確定値資料データ各種２!R22</f>
        <v>7</v>
      </c>
      <c r="S56" s="35" t="str">
        <f>[1]確定値資料データ各種２!S22</f>
        <v>0.2%</v>
      </c>
      <c r="T56" s="23"/>
      <c r="U56" s="23"/>
      <c r="V56" s="23"/>
      <c r="W56" s="23"/>
      <c r="X56" s="23"/>
      <c r="Y56" s="23"/>
      <c r="Z56" s="23"/>
      <c r="AA56" s="23"/>
      <c r="AB56" s="23"/>
      <c r="AC56" s="54" t="str">
        <f>[1]確定値資料データ各種２!AC22</f>
        <v>ストーブ</v>
      </c>
      <c r="AD56" s="36">
        <f>[1]確定値資料データ各種２!AD22</f>
        <v>24</v>
      </c>
      <c r="AE56" s="35" t="str">
        <f>[1]確定値資料データ各種２!AE22</f>
        <v>0.2%</v>
      </c>
    </row>
    <row r="57" spans="1:31" ht="20.100000000000001" hidden="1" customHeight="1" x14ac:dyDescent="0.15">
      <c r="A57" s="54" t="str">
        <f>[1]確定値資料データ各種２!A23</f>
        <v>焼却炉</v>
      </c>
      <c r="B57" s="36">
        <f>[1]確定値資料データ各種２!B23</f>
        <v>297</v>
      </c>
      <c r="C57" s="34" t="str">
        <f>[1]確定値資料データ各種２!C23</f>
        <v>0.8%</v>
      </c>
      <c r="D57" s="29" t="str">
        <f>[1]確定値資料データ各種２!D23</f>
        <v>32</v>
      </c>
      <c r="E57" s="35" t="str">
        <f>[1]確定値資料データ各種２!E23</f>
        <v>12.1%</v>
      </c>
      <c r="F57" s="23"/>
      <c r="G57" s="54" t="str">
        <f>[1]確定値資料データ各種２!G21</f>
        <v>取灰</v>
      </c>
      <c r="H57" s="36">
        <f>[1]確定値資料データ各種２!H21</f>
        <v>161</v>
      </c>
      <c r="I57" s="34" t="str">
        <f>[1]確定値資料データ各種２!I21</f>
        <v>0.8%</v>
      </c>
      <c r="J57" s="36">
        <f>[1]確定値資料データ各種２!J21</f>
        <v>95</v>
      </c>
      <c r="K57" s="35" t="str">
        <f>[1]確定値資料データ各種２!K21</f>
        <v>0.8%</v>
      </c>
      <c r="L57" s="23"/>
      <c r="M57" s="23"/>
      <c r="N57" s="23"/>
      <c r="O57" s="23"/>
      <c r="P57" s="23"/>
      <c r="Q57" s="54" t="str">
        <f>[1]確定値資料データ各種２!Q23</f>
        <v>その他</v>
      </c>
      <c r="R57" s="36">
        <f>[1]確定値資料データ各種２!R23</f>
        <v>822</v>
      </c>
      <c r="S57" s="35" t="str">
        <f>[1]確定値資料データ各種２!S23</f>
        <v>24.1%</v>
      </c>
      <c r="T57" s="23"/>
      <c r="U57" s="23"/>
      <c r="V57" s="23"/>
      <c r="W57" s="23"/>
      <c r="X57" s="23"/>
      <c r="Y57" s="23"/>
      <c r="Z57" s="23"/>
      <c r="AA57" s="23"/>
      <c r="AB57" s="23"/>
      <c r="AC57" s="54" t="str">
        <f>[1]確定値資料データ各種２!AC23</f>
        <v>炉</v>
      </c>
      <c r="AD57" s="36">
        <f>[1]確定値資料データ各種２!AD23</f>
        <v>19</v>
      </c>
      <c r="AE57" s="35" t="str">
        <f>[1]確定値資料データ各種２!AE23</f>
        <v>0.2%</v>
      </c>
    </row>
    <row r="58" spans="1:31" ht="20.100000000000001" hidden="1" customHeight="1" thickBot="1" x14ac:dyDescent="0.2">
      <c r="A58" s="54" t="str">
        <f>[1]確定値資料データ各種２!A24</f>
        <v>取灰</v>
      </c>
      <c r="B58" s="36">
        <f>[1]確定値資料データ各種２!B24</f>
        <v>255</v>
      </c>
      <c r="C58" s="34" t="str">
        <f>[1]確定値資料データ各種２!C24</f>
        <v>0.7%</v>
      </c>
      <c r="D58" s="29" t="str">
        <f>[1]確定値資料データ各種２!D24</f>
        <v>28</v>
      </c>
      <c r="E58" s="35" t="str">
        <f>[1]確定値資料データ各種２!E24</f>
        <v>12.3%</v>
      </c>
      <c r="F58" s="23"/>
      <c r="G58" s="54" t="str">
        <f>[1]確定値資料データ各種２!G22</f>
        <v>火あそび</v>
      </c>
      <c r="H58" s="36">
        <f>[1]確定値資料データ各種２!H22</f>
        <v>147</v>
      </c>
      <c r="I58" s="34" t="str">
        <f>[1]確定値資料データ各種２!I22</f>
        <v>0.7%</v>
      </c>
      <c r="J58" s="36">
        <f>[1]確定値資料データ各種２!J22</f>
        <v>87</v>
      </c>
      <c r="K58" s="35" t="str">
        <f>[1]確定値資料データ各種２!K22</f>
        <v>0.8%</v>
      </c>
      <c r="L58" s="23"/>
      <c r="M58" s="23"/>
      <c r="N58" s="23"/>
      <c r="O58" s="23"/>
      <c r="P58" s="23"/>
      <c r="Q58" s="54" t="str">
        <f>[1]確定値資料データ各種２!Q24</f>
        <v>不明・調査中</v>
      </c>
      <c r="R58" s="37">
        <f>[1]確定値資料データ各種２!R24</f>
        <v>482</v>
      </c>
      <c r="S58" s="35" t="str">
        <f>[1]確定値資料データ各種２!S24</f>
        <v>14.1%</v>
      </c>
      <c r="T58" s="23"/>
      <c r="U58" s="23"/>
      <c r="V58" s="23"/>
      <c r="W58" s="23"/>
      <c r="X58" s="23"/>
      <c r="Y58" s="23"/>
      <c r="Z58" s="23"/>
      <c r="AA58" s="23"/>
      <c r="AB58" s="23"/>
      <c r="AC58" s="54" t="str">
        <f>[1]確定値資料データ各種２!AC24</f>
        <v>ボイラー</v>
      </c>
      <c r="AD58" s="36">
        <f>[1]確定値資料データ各種２!AD24</f>
        <v>15</v>
      </c>
      <c r="AE58" s="35" t="str">
        <f>[1]確定値資料データ各種２!AE24</f>
        <v>0.1%</v>
      </c>
    </row>
    <row r="59" spans="1:31" ht="20.100000000000001" hidden="1" customHeight="1" x14ac:dyDescent="0.15">
      <c r="A59" s="54" t="str">
        <f>[1]確定値資料データ各種２!A25</f>
        <v>煙突・煙道</v>
      </c>
      <c r="B59" s="36">
        <f>[1]確定値資料データ各種２!B25</f>
        <v>178</v>
      </c>
      <c r="C59" s="34" t="str">
        <f>[1]確定値資料データ各種２!C25</f>
        <v>0.5%</v>
      </c>
      <c r="D59" s="22" t="str">
        <f>[1]確定値資料データ各種２!D25</f>
        <v>15</v>
      </c>
      <c r="E59" s="35" t="str">
        <f>[1]確定値資料データ各種２!E25</f>
        <v>9.2%</v>
      </c>
      <c r="F59" s="23"/>
      <c r="G59" s="54" t="str">
        <f>[1]確定値資料データ各種２!G23</f>
        <v>焼却炉</v>
      </c>
      <c r="H59" s="36">
        <f>[1]確定値資料データ各種２!H23</f>
        <v>130</v>
      </c>
      <c r="I59" s="34" t="str">
        <f>[1]確定値資料データ各種２!I23</f>
        <v>0.6%</v>
      </c>
      <c r="J59" s="36">
        <f>[1]確定値資料データ各種２!J23</f>
        <v>36</v>
      </c>
      <c r="K59" s="35" t="str">
        <f>[1]確定値資料データ各種２!K23</f>
        <v>0.3%</v>
      </c>
      <c r="L59" s="23"/>
      <c r="M59" s="23"/>
      <c r="N59" s="23"/>
      <c r="O59" s="23"/>
      <c r="P59" s="23"/>
      <c r="Q59" s="30">
        <f>[1]確定値資料データ各種２!Q25</f>
        <v>0</v>
      </c>
      <c r="R59" s="30">
        <f>[1]確定値資料データ各種２!R25</f>
        <v>0</v>
      </c>
      <c r="S59" s="30">
        <f>[1]確定値資料データ各種２!S25</f>
        <v>0</v>
      </c>
      <c r="T59" s="23"/>
      <c r="U59" s="23"/>
      <c r="V59" s="23"/>
      <c r="W59" s="23"/>
      <c r="X59" s="23"/>
      <c r="Y59" s="23"/>
      <c r="Z59" s="23"/>
      <c r="AA59" s="23"/>
      <c r="AB59" s="23"/>
      <c r="AC59" s="54" t="str">
        <f>[1]確定値資料データ各種２!AC25</f>
        <v>灯火</v>
      </c>
      <c r="AD59" s="36">
        <f>[1]確定値資料データ各種２!AD25</f>
        <v>15</v>
      </c>
      <c r="AE59" s="35" t="str">
        <f>[1]確定値資料データ各種２!AE25</f>
        <v>0.1%</v>
      </c>
    </row>
    <row r="60" spans="1:31" ht="20.100000000000001" hidden="1" customHeight="1" x14ac:dyDescent="0.15">
      <c r="A60" s="54" t="str">
        <f>[1]確定値資料データ各種２!A26</f>
        <v>内燃機関</v>
      </c>
      <c r="B60" s="36">
        <f>[1]確定値資料データ各種２!B26</f>
        <v>123</v>
      </c>
      <c r="C60" s="34" t="str">
        <f>[1]確定値資料データ各種２!C26</f>
        <v>0.3%</v>
      </c>
      <c r="D60" s="22" t="str">
        <f>[1]確定値資料データ各種２!D26</f>
        <v>▲8</v>
      </c>
      <c r="E60" s="35" t="str">
        <f>[1]確定値資料データ各種２!E26</f>
        <v>-6.1%</v>
      </c>
      <c r="F60" s="23"/>
      <c r="G60" s="54" t="str">
        <f>[1]確定値資料データ各種２!G24</f>
        <v>風呂かまど</v>
      </c>
      <c r="H60" s="36">
        <f>[1]確定値資料データ各種２!H24</f>
        <v>119</v>
      </c>
      <c r="I60" s="34" t="str">
        <f>[1]確定値資料データ各種２!I24</f>
        <v>0.6%</v>
      </c>
      <c r="J60" s="36">
        <f>[1]確定値資料データ各種２!J24</f>
        <v>112</v>
      </c>
      <c r="K60" s="35" t="str">
        <f>[1]確定値資料データ各種２!K24</f>
        <v>1.0%</v>
      </c>
      <c r="L60" s="23"/>
      <c r="M60" s="23"/>
      <c r="N60" s="23"/>
      <c r="O60" s="23"/>
      <c r="P60" s="23"/>
      <c r="Q60" s="19" t="str">
        <f>[1]確定値資料データ各種２!Q26</f>
        <v>計</v>
      </c>
      <c r="R60" s="21">
        <f>[1]確定値資料データ各種２!R26</f>
        <v>3409</v>
      </c>
      <c r="S60" s="31" t="str">
        <f>[1]確定値資料データ各種２!S26</f>
        <v>100%</v>
      </c>
      <c r="T60" s="23"/>
      <c r="U60" s="23"/>
      <c r="V60" s="23"/>
      <c r="W60" s="23"/>
      <c r="X60" s="23"/>
      <c r="Y60" s="23"/>
      <c r="Z60" s="23"/>
      <c r="AA60" s="23"/>
      <c r="AB60" s="23"/>
      <c r="AC60" s="54" t="str">
        <f>[1]確定値資料データ各種２!AC26</f>
        <v>かまど</v>
      </c>
      <c r="AD60" s="36">
        <f>[1]確定値資料データ各種２!AD26</f>
        <v>13</v>
      </c>
      <c r="AE60" s="35" t="str">
        <f>[1]確定値資料データ各種２!AE26</f>
        <v>0.1%</v>
      </c>
    </row>
    <row r="61" spans="1:31" ht="20.100000000000001" hidden="1" customHeight="1" x14ac:dyDescent="0.15">
      <c r="A61" s="54" t="str">
        <f>[1]確定値資料データ各種２!A27</f>
        <v>風呂かまど</v>
      </c>
      <c r="B61" s="36">
        <f>[1]確定値資料データ各種２!B27</f>
        <v>121</v>
      </c>
      <c r="C61" s="34" t="str">
        <f>[1]確定値資料データ各種２!C27</f>
        <v>0.3%</v>
      </c>
      <c r="D61" s="22" t="str">
        <f>[1]確定値資料データ各種２!D27</f>
        <v>▲26</v>
      </c>
      <c r="E61" s="35" t="str">
        <f>[1]確定値資料データ各種２!E27</f>
        <v>-17.7%</v>
      </c>
      <c r="F61" s="23"/>
      <c r="G61" s="54" t="str">
        <f>[1]確定値資料データ各種２!G25</f>
        <v>炉</v>
      </c>
      <c r="H61" s="36">
        <f>[1]確定値資料データ各種２!H25</f>
        <v>87</v>
      </c>
      <c r="I61" s="34" t="str">
        <f>[1]確定値資料データ各種２!I25</f>
        <v>0.4%</v>
      </c>
      <c r="J61" s="36">
        <f>[1]確定値資料データ各種２!J25</f>
        <v>2</v>
      </c>
      <c r="K61" s="35" t="str">
        <f>[1]確定値資料データ各種２!K25</f>
        <v>0.0%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54" t="str">
        <f>[1]確定値資料データ各種２!AC27</f>
        <v>煙突・煙道</v>
      </c>
      <c r="AD61" s="36">
        <f>[1]確定値資料データ各種２!AD27</f>
        <v>10</v>
      </c>
      <c r="AE61" s="35" t="str">
        <f>[1]確定値資料データ各種２!AE27</f>
        <v>0.1%</v>
      </c>
    </row>
    <row r="62" spans="1:31" ht="20.100000000000001" hidden="1" customHeight="1" x14ac:dyDescent="0.15">
      <c r="A62" s="54" t="str">
        <f>[1]確定値資料データ各種２!A28</f>
        <v>炉</v>
      </c>
      <c r="B62" s="36">
        <f>[1]確定値資料データ各種２!B28</f>
        <v>111</v>
      </c>
      <c r="C62" s="34" t="str">
        <f>[1]確定値資料データ各種２!C28</f>
        <v>0.3%</v>
      </c>
      <c r="D62" s="36" t="str">
        <f>[1]確定値資料データ各種２!D28</f>
        <v>▲8</v>
      </c>
      <c r="E62" s="35" t="str">
        <f>[1]確定値資料データ各種２!E28</f>
        <v>-6.7%</v>
      </c>
      <c r="F62" s="23"/>
      <c r="G62" s="54" t="str">
        <f>[1]確定値資料データ各種２!G26</f>
        <v>かまど</v>
      </c>
      <c r="H62" s="36">
        <f>[1]確定値資料データ各種２!H26</f>
        <v>50</v>
      </c>
      <c r="I62" s="34" t="str">
        <f>[1]確定値資料データ各種２!I26</f>
        <v>0.2%</v>
      </c>
      <c r="J62" s="36">
        <f>[1]確定値資料データ各種２!J26</f>
        <v>22</v>
      </c>
      <c r="K62" s="35" t="str">
        <f>[1]確定値資料データ各種２!K26</f>
        <v>0.2%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54" t="str">
        <f>[1]確定値資料データ各種２!AC28</f>
        <v>内燃機関</v>
      </c>
      <c r="AD62" s="36">
        <f>[1]確定値資料データ各種２!AD28</f>
        <v>6</v>
      </c>
      <c r="AE62" s="35" t="str">
        <f>[1]確定値資料データ各種２!AE28</f>
        <v>0.1%</v>
      </c>
    </row>
    <row r="63" spans="1:31" ht="20.100000000000001" hidden="1" customHeight="1" x14ac:dyDescent="0.15">
      <c r="A63" s="54" t="str">
        <f>[1]確定値資料データ各種２!A29</f>
        <v>衝突の火花</v>
      </c>
      <c r="B63" s="36">
        <f>[1]確定値資料データ各種２!B29</f>
        <v>87</v>
      </c>
      <c r="C63" s="34" t="str">
        <f>[1]確定値資料データ各種２!C29</f>
        <v>0.2%</v>
      </c>
      <c r="D63" s="29" t="str">
        <f>[1]確定値資料データ各種２!D29</f>
        <v>5</v>
      </c>
      <c r="E63" s="35" t="str">
        <f>[1]確定値資料データ各種２!E29</f>
        <v>6.1%</v>
      </c>
      <c r="F63" s="23"/>
      <c r="G63" s="54" t="str">
        <f>[1]確定値資料データ各種２!G27</f>
        <v>排気管</v>
      </c>
      <c r="H63" s="36">
        <f>[1]確定値資料データ各種２!H27</f>
        <v>45</v>
      </c>
      <c r="I63" s="34" t="str">
        <f>[1]確定値資料データ各種２!I27</f>
        <v>0.2%</v>
      </c>
      <c r="J63" s="36">
        <f>[1]確定値資料データ各種２!J27</f>
        <v>8</v>
      </c>
      <c r="K63" s="35" t="str">
        <f>[1]確定値資料データ各種２!K27</f>
        <v>0.1%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54" t="str">
        <f>[1]確定値資料データ各種２!AC29</f>
        <v>衝突の火花</v>
      </c>
      <c r="AD63" s="36">
        <f>[1]確定値資料データ各種２!AD29</f>
        <v>6</v>
      </c>
      <c r="AE63" s="35" t="str">
        <f>[1]確定値資料データ各種２!AE29</f>
        <v>0.1%</v>
      </c>
    </row>
    <row r="64" spans="1:31" ht="20.100000000000001" hidden="1" customHeight="1" x14ac:dyDescent="0.15">
      <c r="A64" s="54" t="str">
        <f>[1]確定値資料データ各種２!A30</f>
        <v>かまど</v>
      </c>
      <c r="B64" s="36">
        <f>[1]確定値資料データ各種２!B30</f>
        <v>63</v>
      </c>
      <c r="C64" s="34" t="str">
        <f>[1]確定値資料データ各種２!C30</f>
        <v>0.2%</v>
      </c>
      <c r="D64" s="29" t="str">
        <f>[1]確定値資料データ各種２!D30</f>
        <v>▲1</v>
      </c>
      <c r="E64" s="35" t="str">
        <f>[1]確定値資料データ各種２!E30</f>
        <v>-1.6%</v>
      </c>
      <c r="F64" s="23"/>
      <c r="G64" s="54" t="str">
        <f>[1]確定値資料データ各種２!G28</f>
        <v>ボイラー</v>
      </c>
      <c r="H64" s="36">
        <f>[1]確定値資料データ各種２!H28</f>
        <v>43</v>
      </c>
      <c r="I64" s="34" t="str">
        <f>[1]確定値資料データ各種２!I28</f>
        <v>0.2%</v>
      </c>
      <c r="J64" s="36">
        <f>[1]確定値資料データ各種２!J28</f>
        <v>28</v>
      </c>
      <c r="K64" s="35" t="str">
        <f>[1]確定値資料データ各種２!K28</f>
        <v>0.2%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54" t="str">
        <f>[1]確定値資料データ各種２!AC30</f>
        <v>交通機関内配線</v>
      </c>
      <c r="AD64" s="36">
        <f>[1]確定値資料データ各種２!AD30</f>
        <v>4</v>
      </c>
      <c r="AE64" s="35" t="str">
        <f>[1]確定値資料データ各種２!AE30</f>
        <v>0.0%</v>
      </c>
    </row>
    <row r="65" spans="1:31" ht="20.100000000000001" hidden="1" customHeight="1" x14ac:dyDescent="0.15">
      <c r="A65" s="54" t="str">
        <f>[1]確定値資料データ各種２!A31</f>
        <v>ボイラー</v>
      </c>
      <c r="B65" s="36">
        <f>[1]確定値資料データ各種２!B31</f>
        <v>58</v>
      </c>
      <c r="C65" s="34" t="str">
        <f>[1]確定値資料データ各種２!C31</f>
        <v>0.2%</v>
      </c>
      <c r="D65" s="29" t="str">
        <f>[1]確定値資料データ各種２!D31</f>
        <v>9</v>
      </c>
      <c r="E65" s="35" t="str">
        <f>[1]確定値資料データ各種２!E31</f>
        <v>18.4%</v>
      </c>
      <c r="F65" s="23"/>
      <c r="G65" s="54" t="str">
        <f>[1]確定値資料データ各種２!G29</f>
        <v>こたつ</v>
      </c>
      <c r="H65" s="36">
        <f>[1]確定値資料データ各種２!H29</f>
        <v>39</v>
      </c>
      <c r="I65" s="34" t="str">
        <f>[1]確定値資料データ各種２!I29</f>
        <v>0.2%</v>
      </c>
      <c r="J65" s="36">
        <f>[1]確定値資料データ各種２!J29</f>
        <v>35</v>
      </c>
      <c r="K65" s="35" t="str">
        <f>[1]確定値資料データ各種２!K29</f>
        <v>0.3%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54" t="str">
        <f>[1]確定値資料データ各種２!AC31</f>
        <v>風呂かまど</v>
      </c>
      <c r="AD65" s="36">
        <f>[1]確定値資料データ各種２!AD31</f>
        <v>2</v>
      </c>
      <c r="AE65" s="35" t="str">
        <f>[1]確定値資料データ各種２!AE31</f>
        <v>0.0%</v>
      </c>
    </row>
    <row r="66" spans="1:31" ht="20.100000000000001" hidden="1" customHeight="1" x14ac:dyDescent="0.15">
      <c r="A66" s="54" t="str">
        <f>[1]確定値資料データ各種２!A32</f>
        <v>こたつ</v>
      </c>
      <c r="B66" s="36">
        <f>[1]確定値資料データ各種２!B32</f>
        <v>39</v>
      </c>
      <c r="C66" s="34" t="str">
        <f>[1]確定値資料データ各種２!C32</f>
        <v>0.1%</v>
      </c>
      <c r="D66" s="22" t="str">
        <f>[1]確定値資料データ各種２!D32</f>
        <v>▲9</v>
      </c>
      <c r="E66" s="35" t="str">
        <f>[1]確定値資料データ各種２!E32</f>
        <v>-18.8%</v>
      </c>
      <c r="F66" s="23"/>
      <c r="G66" s="54" t="str">
        <f>[1]確定値資料データ各種２!G30</f>
        <v>交通機関内配線</v>
      </c>
      <c r="H66" s="36">
        <f>[1]確定値資料データ各種２!H30</f>
        <v>38</v>
      </c>
      <c r="I66" s="34" t="str">
        <f>[1]確定値資料データ各種２!I30</f>
        <v>0.2%</v>
      </c>
      <c r="J66" s="36">
        <f>[1]確定値資料データ各種２!J30</f>
        <v>6</v>
      </c>
      <c r="K66" s="35" t="str">
        <f>[1]確定値資料データ各種２!K30</f>
        <v>0.1%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54" t="str">
        <f>[1]確定値資料データ各種２!AC32</f>
        <v>その他</v>
      </c>
      <c r="AD66" s="36">
        <f>[1]確定値資料データ各種２!AD32</f>
        <v>1986</v>
      </c>
      <c r="AE66" s="35" t="str">
        <f>[1]確定値資料データ各種２!AE32</f>
        <v>17.4%</v>
      </c>
    </row>
    <row r="67" spans="1:31" ht="20.100000000000001" hidden="1" customHeight="1" x14ac:dyDescent="0.15">
      <c r="A67" s="54" t="str">
        <f>[1]確定値資料データ各種２!A33</f>
        <v>その他</v>
      </c>
      <c r="B67" s="28">
        <f>[1]確定値資料データ各種２!B33</f>
        <v>6754</v>
      </c>
      <c r="C67" s="34" t="str">
        <f>[1]確定値資料データ各種２!C33</f>
        <v>18.6%</v>
      </c>
      <c r="D67" s="29" t="str">
        <f>[1]確定値資料データ各種２!D33</f>
        <v>198</v>
      </c>
      <c r="E67" s="35" t="str">
        <f>[1]確定値資料データ各種２!E33</f>
        <v>3.0%</v>
      </c>
      <c r="F67" s="23"/>
      <c r="G67" s="54" t="str">
        <f>[1]確定値資料データ各種２!G31</f>
        <v>内燃機関</v>
      </c>
      <c r="H67" s="36">
        <f>[1]確定値資料データ各種２!H31</f>
        <v>14</v>
      </c>
      <c r="I67" s="34" t="str">
        <f>[1]確定値資料データ各種２!I31</f>
        <v>0.1%</v>
      </c>
      <c r="J67" s="36">
        <f>[1]確定値資料データ各種２!J31</f>
        <v>2</v>
      </c>
      <c r="K67" s="35" t="str">
        <f>[1]確定値資料データ各種２!K31</f>
        <v>0.0%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54" t="str">
        <f>[1]確定値資料データ各種２!AC33</f>
        <v>不明・調査中</v>
      </c>
      <c r="AD67" s="28">
        <f>[1]確定値資料データ各種２!AD33</f>
        <v>905</v>
      </c>
      <c r="AE67" s="35" t="str">
        <f>[1]確定値資料データ各種２!AE33</f>
        <v>7.9%</v>
      </c>
    </row>
    <row r="68" spans="1:31" ht="20.100000000000001" hidden="1" customHeight="1" thickBot="1" x14ac:dyDescent="0.2">
      <c r="A68" s="54" t="str">
        <f>[1]確定値資料データ各種２!A34</f>
        <v>不明・調査中</v>
      </c>
      <c r="B68" s="32">
        <f>[1]確定値資料データ各種２!B34</f>
        <v>4066</v>
      </c>
      <c r="C68" s="34" t="str">
        <f>[1]確定値資料データ各種２!C34</f>
        <v>11.2%</v>
      </c>
      <c r="D68" s="33" t="str">
        <f>[1]確定値資料データ各種２!D34</f>
        <v>▲231</v>
      </c>
      <c r="E68" s="35" t="str">
        <f>[1]確定値資料データ各種２!E34</f>
        <v>-5.4%</v>
      </c>
      <c r="F68" s="23"/>
      <c r="G68" s="54" t="str">
        <f>[1]確定値資料データ各種２!G32</f>
        <v>衝突の火花</v>
      </c>
      <c r="H68" s="36">
        <f>[1]確定値資料データ各種２!H32</f>
        <v>0</v>
      </c>
      <c r="I68" s="34" t="str">
        <f>[1]確定値資料データ各種２!I32</f>
        <v>0.0%</v>
      </c>
      <c r="J68" s="36">
        <f>[1]確定値資料データ各種２!J32</f>
        <v>0</v>
      </c>
      <c r="K68" s="35" t="str">
        <f>[1]確定値資料データ各種２!K32</f>
        <v>0.0%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54">
        <f>[1]確定値資料データ各種２!AC34</f>
        <v>0</v>
      </c>
      <c r="AD68" s="37">
        <f>[1]確定値資料データ各種２!AD34</f>
        <v>0</v>
      </c>
      <c r="AE68" s="35">
        <f>[1]確定値資料データ各種２!AE34</f>
        <v>0</v>
      </c>
    </row>
    <row r="69" spans="1:31" ht="20.100000000000001" hidden="1" customHeight="1" x14ac:dyDescent="0.15">
      <c r="A69" s="30">
        <f>[1]確定値資料データ各種２!A35</f>
        <v>0</v>
      </c>
      <c r="B69" s="30">
        <f>[1]確定値資料データ各種２!B35</f>
        <v>0</v>
      </c>
      <c r="C69" s="30">
        <f>[1]確定値資料データ各種２!C35</f>
        <v>0</v>
      </c>
      <c r="D69" s="30">
        <f>[1]確定値資料データ各種２!D35</f>
        <v>0</v>
      </c>
      <c r="E69" s="30">
        <f>[1]確定値資料データ各種２!E35</f>
        <v>0</v>
      </c>
      <c r="F69" s="23"/>
      <c r="G69" s="54" t="str">
        <f>[1]確定値資料データ各種２!G33</f>
        <v>その他</v>
      </c>
      <c r="H69" s="28">
        <f>[1]確定値資料データ各種２!H33</f>
        <v>3771</v>
      </c>
      <c r="I69" s="34" t="str">
        <f>[1]確定値資料データ各種２!I33</f>
        <v>18.7%</v>
      </c>
      <c r="J69" s="28">
        <f>[1]確定値資料データ各種２!J33</f>
        <v>1573</v>
      </c>
      <c r="K69" s="35" t="str">
        <f>[1]確定値資料データ各種２!K33</f>
        <v>13.8%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30" t="str">
        <f>[1]確定値資料データ各種２!AC35</f>
        <v>計</v>
      </c>
      <c r="AD69" s="30">
        <f>[1]確定値資料データ各種２!AD35</f>
        <v>11419</v>
      </c>
      <c r="AE69" s="30" t="str">
        <f>[1]確定値資料データ各種２!AE35</f>
        <v>100%</v>
      </c>
    </row>
    <row r="70" spans="1:31" ht="20.100000000000001" hidden="1" customHeight="1" thickBot="1" x14ac:dyDescent="0.2">
      <c r="A70" s="19" t="str">
        <f>[1]確定値資料データ各種２!A36</f>
        <v>計</v>
      </c>
      <c r="B70" s="21">
        <f>[1]確定値資料データ各種２!B36</f>
        <v>36314</v>
      </c>
      <c r="C70" s="31" t="str">
        <f>[1]確定値資料データ各種２!C36</f>
        <v>100%</v>
      </c>
      <c r="D70" s="19" t="str">
        <f>[1]確定値資料データ各種２!D36</f>
        <v>1,092</v>
      </c>
      <c r="E70" s="39" t="str">
        <f>[1]確定値資料データ各種２!E36</f>
        <v>3.1%</v>
      </c>
      <c r="F70" s="23"/>
      <c r="G70" s="54" t="str">
        <f>[1]確定値資料データ各種２!G34</f>
        <v>不明・調査中</v>
      </c>
      <c r="H70" s="32">
        <f>[1]確定値資料データ各種２!H34</f>
        <v>2519</v>
      </c>
      <c r="I70" s="34" t="str">
        <f>[1]確定値資料データ各種２!I34</f>
        <v>12.5%</v>
      </c>
      <c r="J70" s="32">
        <f>[1]確定値資料データ各種２!J34</f>
        <v>1598</v>
      </c>
      <c r="K70" s="35" t="str">
        <f>[1]確定値資料データ各種２!K34</f>
        <v>14.0%</v>
      </c>
      <c r="L70" s="23"/>
      <c r="M70" s="23"/>
      <c r="N70" s="23"/>
      <c r="O70" s="23"/>
      <c r="P70" s="23"/>
      <c r="Q70" s="23"/>
      <c r="R70" s="23"/>
      <c r="S70" s="23"/>
      <c r="T70" s="23"/>
      <c r="X70" s="23"/>
      <c r="Y70" s="23"/>
      <c r="Z70" s="23"/>
      <c r="AA70" s="23"/>
      <c r="AB70" s="23"/>
      <c r="AC70" s="19">
        <f>[1]確定値資料データ各種２!AC36</f>
        <v>0</v>
      </c>
      <c r="AD70" s="21">
        <f>[1]確定値資料データ各種２!AD36</f>
        <v>0</v>
      </c>
      <c r="AE70" s="31">
        <f>[1]確定値資料データ各種２!AE36</f>
        <v>0</v>
      </c>
    </row>
    <row r="71" spans="1:31" ht="20.100000000000001" hidden="1" customHeight="1" x14ac:dyDescent="0.15">
      <c r="G71" s="53">
        <f>[1]確定値資料データ各種２!G35</f>
        <v>0</v>
      </c>
      <c r="H71" s="53">
        <f>[1]確定値資料データ各種２!H35</f>
        <v>0</v>
      </c>
      <c r="I71" s="53">
        <f>[1]確定値資料データ各種２!I35</f>
        <v>0</v>
      </c>
      <c r="J71" s="53">
        <f>[1]確定値資料データ各種２!J35</f>
        <v>0</v>
      </c>
      <c r="K71" s="53">
        <f>[1]確定値資料データ各種２!K35</f>
        <v>0</v>
      </c>
      <c r="AC71" s="23"/>
      <c r="AD71" s="23"/>
      <c r="AE71" s="23"/>
    </row>
    <row r="72" spans="1:31" ht="20.100000000000001" hidden="1" customHeight="1" x14ac:dyDescent="0.15">
      <c r="G72" s="19" t="str">
        <f>[1]確定値資料データ各種２!G36</f>
        <v>計</v>
      </c>
      <c r="H72" s="21">
        <f>[1]確定値資料データ各種２!H36</f>
        <v>20167</v>
      </c>
      <c r="I72" s="31" t="str">
        <f>[1]確定値資料データ各種２!I36</f>
        <v>100%</v>
      </c>
      <c r="J72" s="21">
        <f>[1]確定値資料データ各種２!J36</f>
        <v>11411</v>
      </c>
      <c r="K72" s="31" t="str">
        <f>[1]確定値資料データ各種２!K36</f>
        <v>100%</v>
      </c>
    </row>
  </sheetData>
  <mergeCells count="9">
    <mergeCell ref="L3:L4"/>
    <mergeCell ref="M3:M4"/>
    <mergeCell ref="N3:N4"/>
    <mergeCell ref="G39:G41"/>
    <mergeCell ref="H39:K39"/>
    <mergeCell ref="H40:I40"/>
    <mergeCell ref="J40:K40"/>
    <mergeCell ref="B3:H3"/>
    <mergeCell ref="I3:K3"/>
  </mergeCells>
  <phoneticPr fontId="3"/>
  <pageMargins left="0.47244094488188981" right="0.23622047244094491" top="0.98425196850393704" bottom="0.98425196850393704" header="0.51181102362204722" footer="0.51181102362204722"/>
  <pageSetup paperSize="9" scale="8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1－1－4</vt:lpstr>
      <vt:lpstr>'1－1－4'!Print_Area</vt:lpstr>
    </vt:vector>
  </TitlesOfParts>
  <Company>防災情報室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win028</cp:lastModifiedBy>
  <cp:lastPrinted>2023-12-15T00:38:39Z</cp:lastPrinted>
  <dcterms:created xsi:type="dcterms:W3CDTF">2006-08-08T06:47:49Z</dcterms:created>
  <dcterms:modified xsi:type="dcterms:W3CDTF">2024-03-21T06:32:20Z</dcterms:modified>
</cp:coreProperties>
</file>