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028\Desktop\excel0319\"/>
    </mc:Choice>
  </mc:AlternateContent>
  <xr:revisionPtr revIDLastSave="0" documentId="13_ncr:1_{3951E7DB-3D54-42F4-94EE-28C970C451C2}" xr6:coauthVersionLast="36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統合用" sheetId="2" r:id="rId1"/>
    <sheet name="○資料1-1-40" sheetId="31" r:id="rId2"/>
    <sheet name="資料1-1-40　建物火災の火元建物用途別・構造別損害状況（建" sheetId="57" r:id="rId3"/>
  </sheets>
  <definedNames>
    <definedName name="_xlnm.Print_Area" localSheetId="1">'○資料1-1-40'!$B$1:$G$43</definedName>
    <definedName name="_xlnm.Print_Area">#REF!</definedName>
    <definedName name="Print_Area01">#REF!</definedName>
    <definedName name="Print_Area11">#REF!</definedName>
    <definedName name="Print_Area12">#REF!</definedName>
    <definedName name="Print_Area15">#REF!</definedName>
    <definedName name="Print_Area16">#REF!</definedName>
    <definedName name="Print_Area17">#REF!</definedName>
    <definedName name="Print_Area18">#REF!</definedName>
    <definedName name="Print_Area19">#REF!</definedName>
    <definedName name="Print_Area20">#REF!</definedName>
    <definedName name="Print_Area21">#REF!</definedName>
    <definedName name="Print_Area22">#REF!</definedName>
    <definedName name="Print_Area23">#REF!</definedName>
    <definedName name="Print_Area24">#REF!</definedName>
    <definedName name="Print_Area25">#REF!</definedName>
    <definedName name="Print_Area27">#REF!</definedName>
    <definedName name="Print_Area28">#REF!</definedName>
    <definedName name="Print_Area29">#REF!</definedName>
    <definedName name="Print_Area30">#REF!</definedName>
    <definedName name="Print_Area31">#REF!</definedName>
    <definedName name="Print_Area32">#REF!</definedName>
    <definedName name="Print_Area33">#REF!</definedName>
    <definedName name="Print_Area34">#REF!</definedName>
    <definedName name="Print_Area37">#REF!</definedName>
    <definedName name="Print_Area38">#REF!</definedName>
    <definedName name="Print_Area40">#REF!</definedName>
    <definedName name="Print_Area42">#REF!</definedName>
    <definedName name="Print_Area43">#REF!</definedName>
    <definedName name="Print_Area44">#REF!</definedName>
    <definedName name="Print_Area45">#REF!</definedName>
    <definedName name="Print_Area46">#REF!</definedName>
    <definedName name="zzz">#REF!</definedName>
  </definedNames>
  <calcPr calcId="191029"/>
  <fileRecoveryPr autoRecover="0"/>
</workbook>
</file>

<file path=xl/calcChain.xml><?xml version="1.0" encoding="utf-8"?>
<calcChain xmlns="http://schemas.openxmlformats.org/spreadsheetml/2006/main">
  <c r="G3" i="2" l="1"/>
  <c r="F3" i="2"/>
  <c r="E3" i="2"/>
  <c r="H3" i="2" l="1"/>
  <c r="E5" i="31"/>
  <c r="F5" i="31"/>
  <c r="F8" i="31" s="1"/>
  <c r="F41" i="31" s="1"/>
  <c r="E6" i="31"/>
  <c r="F6" i="31"/>
  <c r="E7" i="31"/>
  <c r="F7" i="31"/>
  <c r="E9" i="31"/>
  <c r="F9" i="31"/>
  <c r="E10" i="31"/>
  <c r="F10" i="31"/>
  <c r="E11" i="31"/>
  <c r="F11" i="31"/>
  <c r="E12" i="31"/>
  <c r="F12" i="31"/>
  <c r="E13" i="31"/>
  <c r="F13" i="31"/>
  <c r="E14" i="31"/>
  <c r="F14" i="31"/>
  <c r="E15" i="31"/>
  <c r="F15" i="31"/>
  <c r="E16" i="31"/>
  <c r="F16" i="31"/>
  <c r="E17" i="31"/>
  <c r="F17" i="31"/>
  <c r="E18" i="31"/>
  <c r="F18" i="31"/>
  <c r="E19" i="31"/>
  <c r="F19" i="31"/>
  <c r="E20" i="31"/>
  <c r="F20" i="31"/>
  <c r="E21" i="31"/>
  <c r="F21" i="31"/>
  <c r="E22" i="31"/>
  <c r="F22" i="31"/>
  <c r="E23" i="31"/>
  <c r="F23" i="31"/>
  <c r="E24" i="31"/>
  <c r="F24" i="31"/>
  <c r="E25" i="31"/>
  <c r="F25" i="31"/>
  <c r="E26" i="31"/>
  <c r="F26" i="31"/>
  <c r="E27" i="31"/>
  <c r="F27" i="31"/>
  <c r="E28" i="31"/>
  <c r="F28" i="31"/>
  <c r="E29" i="31"/>
  <c r="F29" i="31"/>
  <c r="E30" i="31"/>
  <c r="F30" i="31"/>
  <c r="E31" i="31"/>
  <c r="F31" i="31"/>
  <c r="E32" i="31"/>
  <c r="F32" i="31"/>
  <c r="E33" i="31"/>
  <c r="F33" i="31"/>
  <c r="E34" i="31"/>
  <c r="F34" i="31"/>
  <c r="E35" i="31"/>
  <c r="F35" i="31"/>
  <c r="E36" i="31"/>
  <c r="F36" i="31"/>
  <c r="E37" i="31"/>
  <c r="F37" i="31"/>
  <c r="E38" i="31"/>
  <c r="F38" i="31"/>
  <c r="E39" i="31"/>
  <c r="F39" i="31"/>
  <c r="E40" i="31"/>
  <c r="F40" i="31"/>
  <c r="E8" i="31" l="1"/>
  <c r="F2" i="31"/>
  <c r="E41" i="31"/>
  <c r="M4" i="57" l="1"/>
  <c r="G5" i="31" s="1"/>
  <c r="G8" i="31" s="1"/>
  <c r="M5" i="57"/>
  <c r="G6" i="31" s="1"/>
  <c r="M6" i="57"/>
  <c r="G7" i="31" s="1"/>
  <c r="M7" i="57"/>
  <c r="G9" i="31" s="1"/>
  <c r="M8" i="57"/>
  <c r="G10" i="31" s="1"/>
  <c r="M9" i="57"/>
  <c r="G11" i="31" s="1"/>
  <c r="M10" i="57"/>
  <c r="G12" i="31" s="1"/>
  <c r="M11" i="57"/>
  <c r="G13" i="31" s="1"/>
  <c r="M12" i="57"/>
  <c r="G14" i="31" s="1"/>
  <c r="M13" i="57"/>
  <c r="G15" i="31" s="1"/>
  <c r="M14" i="57"/>
  <c r="G16" i="31" s="1"/>
  <c r="M15" i="57"/>
  <c r="G17" i="31" s="1"/>
  <c r="M16" i="57"/>
  <c r="G18" i="31" s="1"/>
  <c r="M17" i="57"/>
  <c r="G19" i="31" s="1"/>
  <c r="M18" i="57"/>
  <c r="G20" i="31" s="1"/>
  <c r="M19" i="57"/>
  <c r="G21" i="31" s="1"/>
  <c r="M20" i="57"/>
  <c r="G22" i="31" s="1"/>
  <c r="M21" i="57"/>
  <c r="G23" i="31" s="1"/>
  <c r="M22" i="57"/>
  <c r="G24" i="31" s="1"/>
  <c r="M23" i="57"/>
  <c r="G25" i="31" s="1"/>
  <c r="M24" i="57"/>
  <c r="G26" i="31" s="1"/>
  <c r="M25" i="57"/>
  <c r="G27" i="31" s="1"/>
  <c r="M26" i="57"/>
  <c r="G28" i="31" s="1"/>
  <c r="M27" i="57"/>
  <c r="G29" i="31" s="1"/>
  <c r="M28" i="57"/>
  <c r="G30" i="31" s="1"/>
  <c r="M29" i="57"/>
  <c r="G31" i="31" s="1"/>
  <c r="M30" i="57"/>
  <c r="G32" i="31" s="1"/>
  <c r="M31" i="57"/>
  <c r="G33" i="31" s="1"/>
  <c r="M32" i="57"/>
  <c r="G34" i="31" s="1"/>
  <c r="M33" i="57"/>
  <c r="G35" i="31" s="1"/>
  <c r="M34" i="57"/>
  <c r="G36" i="31" s="1"/>
  <c r="M35" i="57"/>
  <c r="G37" i="31" s="1"/>
  <c r="M36" i="57"/>
  <c r="G38" i="31" s="1"/>
  <c r="M37" i="57"/>
  <c r="G39" i="31" s="1"/>
  <c r="M38" i="57"/>
  <c r="G40" i="31" s="1"/>
  <c r="M39" i="57"/>
  <c r="M40" i="57"/>
  <c r="M41" i="57"/>
  <c r="M42" i="57"/>
  <c r="M43" i="57"/>
  <c r="M44" i="57"/>
  <c r="G41" i="31" l="1"/>
</calcChain>
</file>

<file path=xl/sharedStrings.xml><?xml version="1.0" encoding="utf-8"?>
<sst xmlns="http://schemas.openxmlformats.org/spreadsheetml/2006/main" count="156" uniqueCount="137">
  <si>
    <t>出火件数</t>
  </si>
  <si>
    <t>（その他火災）</t>
  </si>
  <si>
    <t>（航空機火災）</t>
  </si>
  <si>
    <t>（船舶火災）</t>
  </si>
  <si>
    <t>（車両火災）</t>
  </si>
  <si>
    <t>（林野火災）</t>
  </si>
  <si>
    <t>その他</t>
  </si>
  <si>
    <t>文化財</t>
  </si>
  <si>
    <t>準地下街</t>
  </si>
  <si>
    <t>地下街</t>
  </si>
  <si>
    <t>非特定複合用途</t>
  </si>
  <si>
    <t>特定複合用途</t>
  </si>
  <si>
    <t>事務所等</t>
  </si>
  <si>
    <t>倉庫</t>
  </si>
  <si>
    <t>航空機格納庫</t>
  </si>
  <si>
    <t>駐車場等</t>
  </si>
  <si>
    <t>スタジオ</t>
  </si>
  <si>
    <t>工場・作業場</t>
  </si>
  <si>
    <t>神社・寺院等</t>
  </si>
  <si>
    <t>停車場等</t>
  </si>
  <si>
    <t>公衆浴場</t>
  </si>
  <si>
    <t>特殊浴場</t>
  </si>
  <si>
    <t>図書館等</t>
  </si>
  <si>
    <t>学校</t>
  </si>
  <si>
    <t>幼稚園等</t>
  </si>
  <si>
    <t>社会福祉施設等</t>
  </si>
  <si>
    <t>グループホーム等</t>
  </si>
  <si>
    <t>病院等</t>
  </si>
  <si>
    <t>旅館・ホテル等</t>
  </si>
  <si>
    <t>物品販売店舗等</t>
  </si>
  <si>
    <t>飲食店</t>
  </si>
  <si>
    <t>料理店等</t>
  </si>
  <si>
    <t>カラオケボックス等</t>
  </si>
  <si>
    <t>性風俗施設</t>
  </si>
  <si>
    <t>遊技場等</t>
  </si>
  <si>
    <t>キャバレー等</t>
  </si>
  <si>
    <t>公会堂等</t>
  </si>
  <si>
    <t>劇場等</t>
  </si>
  <si>
    <t>共同住宅</t>
  </si>
  <si>
    <t>併用住宅</t>
  </si>
  <si>
    <t>一般住宅</t>
  </si>
  <si>
    <t>合　　　　　　計　　　</t>
    <rPh sb="0" eb="1">
      <t>ゴウ</t>
    </rPh>
    <rPh sb="7" eb="8">
      <t>ケイ</t>
    </rPh>
    <phoneticPr fontId="14"/>
  </si>
  <si>
    <t>その他</t>
    <rPh sb="2" eb="3">
      <t>タ</t>
    </rPh>
    <phoneticPr fontId="14"/>
  </si>
  <si>
    <t>文化財</t>
    <phoneticPr fontId="14"/>
  </si>
  <si>
    <t>（十七）</t>
    <rPh sb="1" eb="3">
      <t>17</t>
    </rPh>
    <phoneticPr fontId="14"/>
  </si>
  <si>
    <t>準地下街</t>
    <rPh sb="0" eb="1">
      <t>ジュン</t>
    </rPh>
    <rPh sb="1" eb="4">
      <t>チカガイ</t>
    </rPh>
    <phoneticPr fontId="14"/>
  </si>
  <si>
    <t>（十六の三）</t>
    <rPh sb="1" eb="3">
      <t>16</t>
    </rPh>
    <rPh sb="4" eb="5">
      <t>3</t>
    </rPh>
    <phoneticPr fontId="14"/>
  </si>
  <si>
    <t>地下街</t>
    <phoneticPr fontId="14"/>
  </si>
  <si>
    <t>（十六の二）</t>
    <rPh sb="1" eb="3">
      <t>16</t>
    </rPh>
    <rPh sb="4" eb="5">
      <t>2</t>
    </rPh>
    <phoneticPr fontId="14"/>
  </si>
  <si>
    <t>非特定複合用途防火対象物</t>
    <rPh sb="0" eb="3">
      <t>ヒトクテイ</t>
    </rPh>
    <phoneticPr fontId="14"/>
  </si>
  <si>
    <t>ロ</t>
    <phoneticPr fontId="14"/>
  </si>
  <si>
    <t>特定複合用途防火対象物</t>
    <rPh sb="0" eb="2">
      <t>トクテイ</t>
    </rPh>
    <rPh sb="4" eb="6">
      <t>ヨウト</t>
    </rPh>
    <rPh sb="6" eb="11">
      <t>ボウカタイショウブツ</t>
    </rPh>
    <phoneticPr fontId="14"/>
  </si>
  <si>
    <t>イ</t>
    <phoneticPr fontId="14"/>
  </si>
  <si>
    <t>（十六）</t>
    <rPh sb="1" eb="3">
      <t>16</t>
    </rPh>
    <phoneticPr fontId="14"/>
  </si>
  <si>
    <t>事務所等</t>
    <phoneticPr fontId="14"/>
  </si>
  <si>
    <t>（十五）</t>
    <rPh sb="1" eb="3">
      <t>15</t>
    </rPh>
    <phoneticPr fontId="14"/>
  </si>
  <si>
    <t>倉庫</t>
    <phoneticPr fontId="14"/>
  </si>
  <si>
    <t>（十四）</t>
    <rPh sb="1" eb="3">
      <t>14</t>
    </rPh>
    <phoneticPr fontId="14"/>
  </si>
  <si>
    <t>航空機格納庫</t>
    <phoneticPr fontId="14"/>
  </si>
  <si>
    <t>駐車場等</t>
    <rPh sb="3" eb="4">
      <t>ナド</t>
    </rPh>
    <phoneticPr fontId="14"/>
  </si>
  <si>
    <t>（十三）</t>
    <rPh sb="1" eb="3">
      <t>13</t>
    </rPh>
    <phoneticPr fontId="14"/>
  </si>
  <si>
    <t>スタジオ</t>
    <phoneticPr fontId="14"/>
  </si>
  <si>
    <t>工場・作業場</t>
    <rPh sb="3" eb="5">
      <t>サギョウ</t>
    </rPh>
    <rPh sb="5" eb="6">
      <t>ジョウ</t>
    </rPh>
    <phoneticPr fontId="14"/>
  </si>
  <si>
    <t>（十二）</t>
    <rPh sb="1" eb="3">
      <t>12</t>
    </rPh>
    <phoneticPr fontId="14"/>
  </si>
  <si>
    <t>神社・寺院等</t>
    <rPh sb="3" eb="5">
      <t>ジイン</t>
    </rPh>
    <phoneticPr fontId="14"/>
  </si>
  <si>
    <t>（十一）</t>
    <rPh sb="1" eb="3">
      <t>11</t>
    </rPh>
    <phoneticPr fontId="14"/>
  </si>
  <si>
    <t>停車場等</t>
    <phoneticPr fontId="14"/>
  </si>
  <si>
    <t>（十）</t>
    <rPh sb="1" eb="2">
      <t>10</t>
    </rPh>
    <phoneticPr fontId="14"/>
  </si>
  <si>
    <t>←H29年中　公衆浴場の焼損床面積を“国火災集計　第21表建物火災の火元建物用途別・構造別損害状況（建物用途別）”に合わせて987→1405に修正。</t>
    <rPh sb="4" eb="6">
      <t>ネンチュウ</t>
    </rPh>
    <rPh sb="7" eb="9">
      <t>コウシュウ</t>
    </rPh>
    <rPh sb="9" eb="11">
      <t>ヨクジョウ</t>
    </rPh>
    <rPh sb="12" eb="14">
      <t>ショウソン</t>
    </rPh>
    <rPh sb="14" eb="15">
      <t>ユカ</t>
    </rPh>
    <rPh sb="15" eb="17">
      <t>メンセキ</t>
    </rPh>
    <rPh sb="19" eb="20">
      <t>クニ</t>
    </rPh>
    <rPh sb="20" eb="22">
      <t>カサイ</t>
    </rPh>
    <rPh sb="22" eb="24">
      <t>シュウケイ</t>
    </rPh>
    <rPh sb="58" eb="59">
      <t>ア</t>
    </rPh>
    <rPh sb="71" eb="73">
      <t>シュウセイ</t>
    </rPh>
    <phoneticPr fontId="14"/>
  </si>
  <si>
    <t>一般浴場</t>
    <rPh sb="0" eb="2">
      <t>イッパン</t>
    </rPh>
    <phoneticPr fontId="14"/>
  </si>
  <si>
    <t>リンク切れ注意</t>
    <rPh sb="3" eb="4">
      <t>ギ</t>
    </rPh>
    <rPh sb="5" eb="7">
      <t>チュウイ</t>
    </rPh>
    <phoneticPr fontId="14"/>
  </si>
  <si>
    <t>特殊浴場</t>
    <phoneticPr fontId="14"/>
  </si>
  <si>
    <t>（九）</t>
    <rPh sb="1" eb="2">
      <t>9</t>
    </rPh>
    <phoneticPr fontId="14"/>
  </si>
  <si>
    <t>図書館等</t>
    <phoneticPr fontId="14"/>
  </si>
  <si>
    <t>（八）</t>
    <rPh sb="1" eb="2">
      <t>8</t>
    </rPh>
    <phoneticPr fontId="14"/>
  </si>
  <si>
    <t>学校</t>
    <phoneticPr fontId="14"/>
  </si>
  <si>
    <t>（七）</t>
    <rPh sb="1" eb="2">
      <t>7</t>
    </rPh>
    <phoneticPr fontId="14"/>
  </si>
  <si>
    <t>幼稚園等</t>
    <phoneticPr fontId="14"/>
  </si>
  <si>
    <t>二</t>
    <rPh sb="0" eb="1">
      <t>ニ</t>
    </rPh>
    <phoneticPr fontId="14"/>
  </si>
  <si>
    <t>老人デイサービスセンター等</t>
    <rPh sb="0" eb="2">
      <t>ロウジン</t>
    </rPh>
    <phoneticPr fontId="14"/>
  </si>
  <si>
    <t>ハ</t>
    <phoneticPr fontId="14"/>
  </si>
  <si>
    <t>特別養護老人ホーム等</t>
    <rPh sb="0" eb="2">
      <t>トクベツ</t>
    </rPh>
    <rPh sb="2" eb="4">
      <t>ヨウゴ</t>
    </rPh>
    <rPh sb="4" eb="6">
      <t>ロウジン</t>
    </rPh>
    <rPh sb="9" eb="10">
      <t>ナド</t>
    </rPh>
    <phoneticPr fontId="14"/>
  </si>
  <si>
    <t>病院等</t>
    <phoneticPr fontId="14"/>
  </si>
  <si>
    <t>（六）</t>
    <rPh sb="1" eb="2">
      <t>6</t>
    </rPh>
    <phoneticPr fontId="14"/>
  </si>
  <si>
    <t>旅館・ホテル等</t>
    <phoneticPr fontId="14"/>
  </si>
  <si>
    <t>（五）</t>
    <rPh sb="1" eb="2">
      <t>5</t>
    </rPh>
    <phoneticPr fontId="14"/>
  </si>
  <si>
    <t>物品販売店舗等</t>
    <rPh sb="6" eb="7">
      <t>ナド</t>
    </rPh>
    <phoneticPr fontId="14"/>
  </si>
  <si>
    <t>（四）</t>
    <rPh sb="1" eb="2">
      <t>4</t>
    </rPh>
    <phoneticPr fontId="14"/>
  </si>
  <si>
    <t>飲食店</t>
    <phoneticPr fontId="14"/>
  </si>
  <si>
    <t>料理店等</t>
    <rPh sb="3" eb="4">
      <t>ナド</t>
    </rPh>
    <phoneticPr fontId="14"/>
  </si>
  <si>
    <t>（三）</t>
    <rPh sb="1" eb="2">
      <t>3</t>
    </rPh>
    <phoneticPr fontId="14"/>
  </si>
  <si>
    <t>カラオケボックス等</t>
    <phoneticPr fontId="14"/>
  </si>
  <si>
    <t>性風俗特殊営業店舗等</t>
    <rPh sb="0" eb="1">
      <t>セイ</t>
    </rPh>
    <rPh sb="3" eb="5">
      <t>トクシュ</t>
    </rPh>
    <rPh sb="7" eb="9">
      <t>テンポ</t>
    </rPh>
    <phoneticPr fontId="14"/>
  </si>
  <si>
    <t>遊技場等</t>
    <rPh sb="3" eb="4">
      <t>ナド</t>
    </rPh>
    <phoneticPr fontId="14"/>
  </si>
  <si>
    <t>キャバレー等</t>
    <rPh sb="5" eb="6">
      <t>ナド</t>
    </rPh>
    <phoneticPr fontId="14"/>
  </si>
  <si>
    <t>（二）</t>
    <rPh sb="1" eb="2">
      <t>2</t>
    </rPh>
    <phoneticPr fontId="14"/>
  </si>
  <si>
    <t>公会堂等</t>
    <rPh sb="3" eb="4">
      <t>ナド</t>
    </rPh>
    <phoneticPr fontId="14"/>
  </si>
  <si>
    <t>劇場等</t>
    <rPh sb="2" eb="3">
      <t>ナド</t>
    </rPh>
    <phoneticPr fontId="14"/>
  </si>
  <si>
    <t>（一）</t>
    <rPh sb="1" eb="2">
      <t>1</t>
    </rPh>
    <phoneticPr fontId="14"/>
  </si>
  <si>
    <t>小計</t>
    <rPh sb="0" eb="2">
      <t>ショウケイ</t>
    </rPh>
    <phoneticPr fontId="14"/>
  </si>
  <si>
    <t>共同住宅</t>
    <rPh sb="0" eb="2">
      <t>キョウドウ</t>
    </rPh>
    <rPh sb="2" eb="4">
      <t>ジュウタク</t>
    </rPh>
    <phoneticPr fontId="14"/>
  </si>
  <si>
    <t>併用住宅</t>
    <rPh sb="0" eb="2">
      <t>ヘイヨウ</t>
    </rPh>
    <rPh sb="2" eb="4">
      <t>ジュウタク</t>
    </rPh>
    <phoneticPr fontId="14"/>
  </si>
  <si>
    <t>一般住宅</t>
    <rPh sb="0" eb="2">
      <t>イッパン</t>
    </rPh>
    <rPh sb="2" eb="4">
      <t>ジュウタク</t>
    </rPh>
    <phoneticPr fontId="14"/>
  </si>
  <si>
    <t>（百万円）</t>
    <rPh sb="1" eb="2">
      <t>ヒャク</t>
    </rPh>
    <rPh sb="2" eb="4">
      <t>マンエン</t>
    </rPh>
    <phoneticPr fontId="14"/>
  </si>
  <si>
    <t>（㎡）</t>
    <phoneticPr fontId="14"/>
  </si>
  <si>
    <t>（件）</t>
    <rPh sb="1" eb="2">
      <t>ケン</t>
    </rPh>
    <phoneticPr fontId="14"/>
  </si>
  <si>
    <t>防火対象物区分</t>
    <rPh sb="0" eb="2">
      <t>ボウカ</t>
    </rPh>
    <rPh sb="2" eb="5">
      <t>タイショウブツ</t>
    </rPh>
    <rPh sb="5" eb="7">
      <t>クブン</t>
    </rPh>
    <phoneticPr fontId="14"/>
  </si>
  <si>
    <t>火災年報と同じロジックで集計して良いか注意する事</t>
    <rPh sb="0" eb="4">
      <t>カサイネンポウ</t>
    </rPh>
    <rPh sb="5" eb="6">
      <t>オナ</t>
    </rPh>
    <rPh sb="12" eb="14">
      <t>シュウケイ</t>
    </rPh>
    <rPh sb="16" eb="17">
      <t>ヨ</t>
    </rPh>
    <rPh sb="19" eb="21">
      <t>チュウイ</t>
    </rPh>
    <rPh sb="23" eb="24">
      <t>コト</t>
    </rPh>
    <phoneticPr fontId="14"/>
  </si>
  <si>
    <t>損害額</t>
    <rPh sb="0" eb="3">
      <t>ソンガイガク</t>
    </rPh>
    <phoneticPr fontId="14"/>
  </si>
  <si>
    <t>焼損床面積</t>
    <rPh sb="0" eb="2">
      <t>ショウソン</t>
    </rPh>
    <rPh sb="2" eb="5">
      <t>ユカメンセキ</t>
    </rPh>
    <phoneticPr fontId="14"/>
  </si>
  <si>
    <t>出火件数</t>
    <rPh sb="0" eb="2">
      <t>シュッカ</t>
    </rPh>
    <rPh sb="2" eb="4">
      <t>ケンスウ</t>
    </rPh>
    <phoneticPr fontId="14"/>
  </si>
  <si>
    <t>損害状況</t>
    <rPh sb="0" eb="2">
      <t>ソンガイ</t>
    </rPh>
    <rPh sb="2" eb="4">
      <t>ジョウキョウ</t>
    </rPh>
    <phoneticPr fontId="14"/>
  </si>
  <si>
    <t>資料1-1-40　建物火災の火元建物用途別の損害状況</t>
    <rPh sb="9" eb="11">
      <t>タテモノ</t>
    </rPh>
    <rPh sb="11" eb="13">
      <t>カサイ</t>
    </rPh>
    <rPh sb="14" eb="16">
      <t>ヒモト</t>
    </rPh>
    <rPh sb="16" eb="18">
      <t>タテモノ</t>
    </rPh>
    <rPh sb="18" eb="20">
      <t>ヨウト</t>
    </rPh>
    <rPh sb="20" eb="21">
      <t>ベツ</t>
    </rPh>
    <rPh sb="22" eb="24">
      <t>ソンガイ</t>
    </rPh>
    <rPh sb="24" eb="26">
      <t>ジョウキョウ</t>
    </rPh>
    <phoneticPr fontId="14"/>
  </si>
  <si>
    <t>（旧）附属資料1-1-34</t>
  </si>
  <si>
    <t>死者数</t>
  </si>
  <si>
    <t>負傷者数</t>
  </si>
  <si>
    <t>焼損棟数</t>
  </si>
  <si>
    <t>(年報用建物用途)計</t>
  </si>
  <si>
    <t>損害額（百万円）</t>
    <rPh sb="0" eb="3">
      <t>ソンガイガク</t>
    </rPh>
    <rPh sb="4" eb="7">
      <t>ヒャクマンエン</t>
    </rPh>
    <phoneticPr fontId="22"/>
  </si>
  <si>
    <t>損害額（千円）</t>
  </si>
  <si>
    <t>罹災世帯数</t>
  </si>
  <si>
    <t>延焼棟数</t>
  </si>
  <si>
    <t>延焼件数</t>
  </si>
  <si>
    <t>火元棟数</t>
  </si>
  <si>
    <t>焼損表面積</t>
  </si>
  <si>
    <t>焼損床面積</t>
  </si>
  <si>
    <t>年報用建物用途名称</t>
  </si>
  <si>
    <t>年号</t>
    <rPh sb="0" eb="2">
      <t>ネンゴウ</t>
    </rPh>
    <phoneticPr fontId="10"/>
  </si>
  <si>
    <t>最新年</t>
    <rPh sb="0" eb="3">
      <t>サイシンネン</t>
    </rPh>
    <phoneticPr fontId="10"/>
  </si>
  <si>
    <t>令和</t>
    <rPh sb="0" eb="2">
      <t>レイワ</t>
    </rPh>
    <phoneticPr fontId="10"/>
  </si>
  <si>
    <t>カッコなし</t>
    <phoneticPr fontId="10"/>
  </si>
  <si>
    <t>カッコあり</t>
    <phoneticPr fontId="10"/>
  </si>
  <si>
    <t>数のみ</t>
    <rPh sb="0" eb="1">
      <t>カズ</t>
    </rPh>
    <phoneticPr fontId="10"/>
  </si>
  <si>
    <t>資料1-1-40　建物火災の火元建物用途別・構造別損害状況（建物用途別）_【2023年11月14日時点データ】見直し型01</t>
  </si>
  <si>
    <t>カッコあり中</t>
    <rPh sb="5" eb="6">
      <t>チュウ</t>
    </rPh>
    <phoneticPr fontId="10"/>
  </si>
  <si>
    <r>
      <t>(備考）</t>
    </r>
    <r>
      <rPr>
        <sz val="6"/>
        <color theme="1"/>
        <rFont val="ＭＳ Ｐゴシック"/>
        <family val="3"/>
        <charset val="128"/>
        <scheme val="minor"/>
      </rPr>
      <t xml:space="preserve">  </t>
    </r>
    <r>
      <rPr>
        <sz val="11"/>
        <color theme="1"/>
        <rFont val="ＭＳ Ｐゴシック"/>
        <family val="3"/>
        <charset val="128"/>
        <scheme val="minor"/>
      </rPr>
      <t>　１　「火災報告」により作成</t>
    </r>
    <rPh sb="1" eb="3">
      <t>ビコウ</t>
    </rPh>
    <rPh sb="10" eb="12">
      <t>カサイ</t>
    </rPh>
    <rPh sb="12" eb="14">
      <t>ホウコク</t>
    </rPh>
    <rPh sb="18" eb="20">
      <t>サクセイ</t>
    </rPh>
    <phoneticPr fontId="13"/>
  </si>
  <si>
    <t xml:space="preserve"> 　　　　　 ２　合計欄の値が四捨五入により各値の合計と一致しない場合がある。</t>
    <rPh sb="9" eb="11">
      <t>ゴウケイ</t>
    </rPh>
    <rPh sb="11" eb="12">
      <t>ラン</t>
    </rPh>
    <rPh sb="13" eb="14">
      <t>アタイ</t>
    </rPh>
    <rPh sb="15" eb="19">
      <t>シシャゴニュウ</t>
    </rPh>
    <rPh sb="22" eb="24">
      <t>カクアタイ</t>
    </rPh>
    <rPh sb="25" eb="27">
      <t>ゴウケイ</t>
    </rPh>
    <rPh sb="28" eb="30">
      <t>イッチ</t>
    </rPh>
    <rPh sb="33" eb="35">
      <t>バアイ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</si>
</sst>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5" x14ac:knownFonts="1">
    <font>
      <sz val="10.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0.1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rgb="FF0000CC"/>
      <name val="ＭＳ Ｐゴシック"/>
      <family val="3"/>
      <charset val="128"/>
      <scheme val="minor"/>
    </font>
    <font>
      <sz val="11.95"/>
      <color indexed="8"/>
      <name val="ＭＳ 明朝"/>
      <family val="1"/>
      <charset val="128"/>
    </font>
    <font>
      <sz val="6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medium">
        <color indexed="64"/>
      </left>
      <right style="dotted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/>
      <bottom/>
      <diagonal/>
    </border>
    <border>
      <left style="medium">
        <color indexed="64"/>
      </left>
      <right style="dotted">
        <color auto="1"/>
      </right>
      <top style="thin">
        <color indexed="64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9">
    <xf numFmtId="0" fontId="0" fillId="0" borderId="0"/>
    <xf numFmtId="0" fontId="7" fillId="0" borderId="0"/>
    <xf numFmtId="38" fontId="7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1" fillId="0" borderId="0"/>
    <xf numFmtId="9" fontId="7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6" fillId="0" borderId="0"/>
    <xf numFmtId="38" fontId="16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1" fillId="0" borderId="0"/>
    <xf numFmtId="38" fontId="7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/>
    <xf numFmtId="0" fontId="9" fillId="0" borderId="0" xfId="20">
      <alignment vertical="center"/>
    </xf>
    <xf numFmtId="0" fontId="17" fillId="0" borderId="0" xfId="20" applyFont="1">
      <alignment vertical="center"/>
    </xf>
    <xf numFmtId="0" fontId="19" fillId="0" borderId="0" xfId="20" applyFont="1">
      <alignment vertical="center"/>
    </xf>
    <xf numFmtId="0" fontId="9" fillId="3" borderId="14" xfId="20" applyFill="1" applyBorder="1" applyAlignment="1">
      <alignment horizontal="center" vertical="center"/>
    </xf>
    <xf numFmtId="176" fontId="9" fillId="0" borderId="0" xfId="20" applyNumberFormat="1">
      <alignment vertical="center"/>
    </xf>
    <xf numFmtId="38" fontId="15" fillId="5" borderId="18" xfId="21" applyFont="1" applyFill="1" applyBorder="1">
      <alignment vertical="center"/>
    </xf>
    <xf numFmtId="38" fontId="15" fillId="5" borderId="8" xfId="21" applyFont="1" applyFill="1" applyBorder="1">
      <alignment vertical="center"/>
    </xf>
    <xf numFmtId="38" fontId="15" fillId="0" borderId="13" xfId="21" applyFont="1" applyBorder="1">
      <alignment vertical="center"/>
    </xf>
    <xf numFmtId="38" fontId="15" fillId="0" borderId="6" xfId="21" applyFont="1" applyBorder="1">
      <alignment vertical="center"/>
    </xf>
    <xf numFmtId="0" fontId="9" fillId="3" borderId="7" xfId="20" applyFill="1" applyBorder="1" applyAlignment="1">
      <alignment horizontal="distributed" vertical="center"/>
    </xf>
    <xf numFmtId="0" fontId="9" fillId="3" borderId="7" xfId="20" applyFill="1" applyBorder="1">
      <alignment vertical="center"/>
    </xf>
    <xf numFmtId="0" fontId="9" fillId="3" borderId="14" xfId="20" applyFill="1" applyBorder="1">
      <alignment vertical="center"/>
    </xf>
    <xf numFmtId="38" fontId="15" fillId="0" borderId="3" xfId="21" applyFont="1" applyBorder="1">
      <alignment vertical="center"/>
    </xf>
    <xf numFmtId="38" fontId="15" fillId="0" borderId="4" xfId="21" applyFont="1" applyBorder="1">
      <alignment vertical="center"/>
    </xf>
    <xf numFmtId="0" fontId="9" fillId="3" borderId="5" xfId="20" applyFill="1" applyBorder="1" applyAlignment="1">
      <alignment horizontal="distributed" vertical="center"/>
    </xf>
    <xf numFmtId="0" fontId="9" fillId="3" borderId="23" xfId="20" applyFill="1" applyBorder="1" applyAlignment="1">
      <alignment horizontal="center" vertical="center"/>
    </xf>
    <xf numFmtId="38" fontId="15" fillId="0" borderId="25" xfId="21" applyFont="1" applyBorder="1">
      <alignment vertical="center"/>
    </xf>
    <xf numFmtId="38" fontId="15" fillId="0" borderId="26" xfId="21" applyFont="1" applyBorder="1">
      <alignment vertical="center"/>
    </xf>
    <xf numFmtId="0" fontId="9" fillId="3" borderId="27" xfId="20" applyFill="1" applyBorder="1" applyAlignment="1">
      <alignment horizontal="distributed" vertical="center"/>
    </xf>
    <xf numFmtId="0" fontId="9" fillId="3" borderId="28" xfId="20" applyFill="1" applyBorder="1" applyAlignment="1">
      <alignment horizontal="center" vertical="center"/>
    </xf>
    <xf numFmtId="38" fontId="15" fillId="0" borderId="6" xfId="21" applyFont="1" applyFill="1" applyBorder="1">
      <alignment vertical="center"/>
    </xf>
    <xf numFmtId="38" fontId="15" fillId="0" borderId="20" xfId="21" applyFont="1" applyBorder="1">
      <alignment vertical="center"/>
    </xf>
    <xf numFmtId="38" fontId="15" fillId="0" borderId="21" xfId="21" applyFont="1" applyBorder="1">
      <alignment vertical="center"/>
    </xf>
    <xf numFmtId="0" fontId="9" fillId="3" borderId="31" xfId="20" applyFill="1" applyBorder="1" applyAlignment="1">
      <alignment horizontal="distributed" vertical="center"/>
    </xf>
    <xf numFmtId="0" fontId="9" fillId="3" borderId="32" xfId="20" applyFill="1" applyBorder="1" applyAlignment="1">
      <alignment horizontal="center" vertical="center"/>
    </xf>
    <xf numFmtId="38" fontId="15" fillId="5" borderId="13" xfId="21" applyFont="1" applyFill="1" applyBorder="1">
      <alignment vertical="center"/>
    </xf>
    <xf numFmtId="38" fontId="15" fillId="5" borderId="6" xfId="21" applyFont="1" applyFill="1" applyBorder="1">
      <alignment vertical="center"/>
    </xf>
    <xf numFmtId="0" fontId="9" fillId="5" borderId="7" xfId="20" applyFill="1" applyBorder="1" applyAlignment="1">
      <alignment horizontal="distributed" vertical="center"/>
    </xf>
    <xf numFmtId="0" fontId="9" fillId="5" borderId="23" xfId="20" applyFill="1" applyBorder="1" applyAlignment="1">
      <alignment horizontal="center" vertical="center"/>
    </xf>
    <xf numFmtId="0" fontId="9" fillId="5" borderId="14" xfId="20" applyFill="1" applyBorder="1" applyAlignment="1">
      <alignment horizontal="center" vertical="center"/>
    </xf>
    <xf numFmtId="38" fontId="15" fillId="0" borderId="33" xfId="21" applyFont="1" applyBorder="1">
      <alignment vertical="center"/>
    </xf>
    <xf numFmtId="38" fontId="15" fillId="0" borderId="34" xfId="21" applyFont="1" applyBorder="1">
      <alignment vertical="center"/>
    </xf>
    <xf numFmtId="0" fontId="9" fillId="3" borderId="35" xfId="20" applyFill="1" applyBorder="1" applyAlignment="1">
      <alignment horizontal="distributed" vertical="center"/>
    </xf>
    <xf numFmtId="0" fontId="9" fillId="3" borderId="35" xfId="20" applyFill="1" applyBorder="1">
      <alignment vertical="center"/>
    </xf>
    <xf numFmtId="0" fontId="9" fillId="3" borderId="36" xfId="20" applyFill="1" applyBorder="1">
      <alignment vertical="center"/>
    </xf>
    <xf numFmtId="0" fontId="9" fillId="0" borderId="0" xfId="20" applyAlignment="1">
      <alignment horizontal="left" vertical="center"/>
    </xf>
    <xf numFmtId="0" fontId="9" fillId="2" borderId="13" xfId="20" applyFill="1" applyBorder="1" applyAlignment="1">
      <alignment horizontal="center" vertical="top"/>
    </xf>
    <xf numFmtId="0" fontId="9" fillId="2" borderId="6" xfId="20" applyFill="1" applyBorder="1" applyAlignment="1">
      <alignment horizontal="center" vertical="top"/>
    </xf>
    <xf numFmtId="0" fontId="9" fillId="0" borderId="16" xfId="20" applyBorder="1">
      <alignment vertical="center"/>
    </xf>
    <xf numFmtId="0" fontId="9" fillId="0" borderId="7" xfId="20" applyBorder="1">
      <alignment vertical="center"/>
    </xf>
    <xf numFmtId="0" fontId="9" fillId="0" borderId="14" xfId="20" applyBorder="1" applyAlignment="1"/>
    <xf numFmtId="0" fontId="20" fillId="0" borderId="0" xfId="20" applyFont="1" applyAlignment="1">
      <alignment horizontal="left"/>
    </xf>
    <xf numFmtId="0" fontId="9" fillId="2" borderId="19" xfId="20" applyFill="1" applyBorder="1" applyAlignment="1">
      <alignment horizontal="center"/>
    </xf>
    <xf numFmtId="0" fontId="9" fillId="2" borderId="10" xfId="20" applyFill="1" applyBorder="1" applyAlignment="1">
      <alignment horizontal="center"/>
    </xf>
    <xf numFmtId="0" fontId="9" fillId="0" borderId="37" xfId="20" applyBorder="1" applyAlignment="1">
      <alignment horizontal="right" vertical="top"/>
    </xf>
    <xf numFmtId="0" fontId="9" fillId="0" borderId="15" xfId="20" applyBorder="1">
      <alignment vertical="center"/>
    </xf>
    <xf numFmtId="0" fontId="9" fillId="0" borderId="1" xfId="20" applyBorder="1">
      <alignment vertical="center"/>
    </xf>
    <xf numFmtId="0" fontId="3" fillId="0" borderId="0" xfId="34">
      <alignment vertical="center"/>
    </xf>
    <xf numFmtId="0" fontId="3" fillId="0" borderId="0" xfId="34" applyAlignment="1">
      <alignment vertical="center" wrapText="1"/>
    </xf>
    <xf numFmtId="0" fontId="23" fillId="4" borderId="0" xfId="34" applyFont="1" applyFill="1" applyAlignment="1">
      <alignment vertical="center" wrapText="1"/>
    </xf>
    <xf numFmtId="0" fontId="23" fillId="4" borderId="0" xfId="34" applyFont="1" applyFill="1">
      <alignment vertical="center"/>
    </xf>
    <xf numFmtId="0" fontId="9" fillId="0" borderId="9" xfId="20" applyBorder="1" applyAlignment="1">
      <alignment horizontal="right" vertical="center"/>
    </xf>
    <xf numFmtId="0" fontId="9" fillId="3" borderId="29" xfId="20" applyFill="1" applyBorder="1" applyAlignment="1">
      <alignment horizontal="center" vertical="center"/>
    </xf>
    <xf numFmtId="0" fontId="9" fillId="3" borderId="24" xfId="20" applyFill="1" applyBorder="1" applyAlignment="1">
      <alignment horizontal="center" vertical="center"/>
    </xf>
    <xf numFmtId="0" fontId="9" fillId="3" borderId="30" xfId="20" applyFill="1" applyBorder="1" applyAlignment="1">
      <alignment horizontal="center" vertical="center"/>
    </xf>
    <xf numFmtId="0" fontId="9" fillId="3" borderId="2" xfId="20" applyFill="1" applyBorder="1" applyAlignment="1">
      <alignment horizontal="center" vertical="center"/>
    </xf>
    <xf numFmtId="0" fontId="9" fillId="3" borderId="22" xfId="20" applyFill="1" applyBorder="1" applyAlignment="1">
      <alignment horizontal="center" vertical="center"/>
    </xf>
    <xf numFmtId="0" fontId="9" fillId="5" borderId="12" xfId="20" applyFill="1" applyBorder="1" applyAlignment="1">
      <alignment horizontal="center" vertical="center"/>
    </xf>
    <xf numFmtId="0" fontId="9" fillId="5" borderId="11" xfId="20" applyFill="1" applyBorder="1" applyAlignment="1">
      <alignment horizontal="center" vertical="center"/>
    </xf>
    <xf numFmtId="0" fontId="9" fillId="5" borderId="17" xfId="20" applyFill="1" applyBorder="1" applyAlignment="1">
      <alignment horizontal="center" vertical="center"/>
    </xf>
  </cellXfs>
  <cellStyles count="39">
    <cellStyle name="パーセント 2" xfId="6" xr:uid="{00000000-0005-0000-0000-000000000000}"/>
    <cellStyle name="パーセント 2 2" xfId="11" xr:uid="{00000000-0005-0000-0000-000001000000}"/>
    <cellStyle name="パーセント 3" xfId="15" xr:uid="{00000000-0005-0000-0000-000002000000}"/>
    <cellStyle name="パーセント 4" xfId="22" xr:uid="{00000000-0005-0000-0000-000003000000}"/>
    <cellStyle name="パーセント 5" xfId="27" xr:uid="{00000000-0005-0000-0000-000004000000}"/>
    <cellStyle name="桁区切り 2" xfId="2" xr:uid="{00000000-0005-0000-0000-000006000000}"/>
    <cellStyle name="桁区切り 2 2" xfId="19" xr:uid="{00000000-0005-0000-0000-000007000000}"/>
    <cellStyle name="桁区切り 2 3" xfId="23" xr:uid="{00000000-0005-0000-0000-000008000000}"/>
    <cellStyle name="桁区切り 3" xfId="4" xr:uid="{00000000-0005-0000-0000-000009000000}"/>
    <cellStyle name="桁区切り 3 2" xfId="12" xr:uid="{00000000-0005-0000-0000-00000A000000}"/>
    <cellStyle name="桁区切り 4" xfId="14" xr:uid="{00000000-0005-0000-0000-00000B000000}"/>
    <cellStyle name="桁区切り 4 2" xfId="30" xr:uid="{00000000-0005-0000-0000-00000C000000}"/>
    <cellStyle name="桁区切り 5" xfId="17" xr:uid="{00000000-0005-0000-0000-00000D000000}"/>
    <cellStyle name="桁区切り 6" xfId="21" xr:uid="{00000000-0005-0000-0000-00000E000000}"/>
    <cellStyle name="標準" xfId="0" builtinId="0"/>
    <cellStyle name="標準 10" xfId="33" xr:uid="{00000000-0005-0000-0000-000010000000}"/>
    <cellStyle name="標準 2" xfId="1" xr:uid="{00000000-0005-0000-0000-000011000000}"/>
    <cellStyle name="標準 2 2" xfId="10" xr:uid="{00000000-0005-0000-0000-000012000000}"/>
    <cellStyle name="標準 2 3" xfId="18" xr:uid="{00000000-0005-0000-0000-000013000000}"/>
    <cellStyle name="標準 3" xfId="3" xr:uid="{00000000-0005-0000-0000-000014000000}"/>
    <cellStyle name="標準 3 2" xfId="13" xr:uid="{00000000-0005-0000-0000-000015000000}"/>
    <cellStyle name="標準 3 3" xfId="24" xr:uid="{00000000-0005-0000-0000-000016000000}"/>
    <cellStyle name="標準 4" xfId="5" xr:uid="{00000000-0005-0000-0000-000017000000}"/>
    <cellStyle name="標準 4 2" xfId="16" xr:uid="{00000000-0005-0000-0000-000018000000}"/>
    <cellStyle name="標準 4 3" xfId="25" xr:uid="{00000000-0005-0000-0000-000019000000}"/>
    <cellStyle name="標準 5" xfId="7" xr:uid="{00000000-0005-0000-0000-00001A000000}"/>
    <cellStyle name="標準 5 2" xfId="20" xr:uid="{00000000-0005-0000-0000-00001B000000}"/>
    <cellStyle name="標準 5 3" xfId="28" xr:uid="{00000000-0005-0000-0000-00001C000000}"/>
    <cellStyle name="標準 6" xfId="8" xr:uid="{00000000-0005-0000-0000-00001D000000}"/>
    <cellStyle name="標準 6 2" xfId="26" xr:uid="{00000000-0005-0000-0000-00001E000000}"/>
    <cellStyle name="標準 6 3" xfId="29" xr:uid="{00000000-0005-0000-0000-00001F000000}"/>
    <cellStyle name="標準 6 4" xfId="35" xr:uid="{00000000-0005-0000-0000-000020000000}"/>
    <cellStyle name="標準 7" xfId="9" xr:uid="{00000000-0005-0000-0000-000021000000}"/>
    <cellStyle name="標準 7 2" xfId="31" xr:uid="{00000000-0005-0000-0000-000022000000}"/>
    <cellStyle name="標準 7 3" xfId="36" xr:uid="{00000000-0005-0000-0000-000023000000}"/>
    <cellStyle name="標準 7 4" xfId="37" xr:uid="{00000000-0005-0000-0000-000024000000}"/>
    <cellStyle name="標準 8" xfId="32" xr:uid="{00000000-0005-0000-0000-000025000000}"/>
    <cellStyle name="標準 8 2" xfId="38" xr:uid="{00000000-0005-0000-0000-000026000000}"/>
    <cellStyle name="標準 9" xfId="34" xr:uid="{00000000-0005-0000-0000-000027000000}"/>
  </cellStyles>
  <dxfs count="0"/>
  <tableStyles count="0" defaultTableStyle="TableStyleMedium9" defaultPivotStyle="PivotStyleLight16"/>
  <colors>
    <mruColors>
      <color rgb="FFBFE6B3"/>
      <color rgb="FFCCFFFF"/>
      <color rgb="FF8CD8E2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16497</xdr:colOff>
      <xdr:row>2</xdr:row>
      <xdr:rowOff>17196</xdr:rowOff>
    </xdr:from>
    <xdr:to>
      <xdr:col>3</xdr:col>
      <xdr:colOff>1833562</xdr:colOff>
      <xdr:row>3</xdr:row>
      <xdr:rowOff>220596</xdr:rowOff>
    </xdr:to>
    <xdr:sp macro="" textlink="">
      <xdr:nvSpPr>
        <xdr:cNvPr id="2" name="直角三角形 1">
          <a:extLst>
            <a:ext uri="{FF2B5EF4-FFF2-40B4-BE49-F238E27FC236}">
              <a16:creationId xmlns:a16="http://schemas.microsoft.com/office/drawing/2014/main" id="{35FBF348-2692-45EF-939B-FE7192DE845A}"/>
            </a:ext>
          </a:extLst>
        </xdr:cNvPr>
        <xdr:cNvSpPr/>
      </xdr:nvSpPr>
      <xdr:spPr>
        <a:xfrm flipH="1" flipV="1">
          <a:off x="664197" y="417246"/>
          <a:ext cx="2998165" cy="432000"/>
        </a:xfrm>
        <a:prstGeom prst="rtTriangle">
          <a:avLst/>
        </a:prstGeom>
        <a:solidFill>
          <a:srgbClr val="CCFFCC"/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26382</xdr:colOff>
      <xdr:row>2</xdr:row>
      <xdr:rowOff>19053</xdr:rowOff>
    </xdr:from>
    <xdr:to>
      <xdr:col>3</xdr:col>
      <xdr:colOff>1824040</xdr:colOff>
      <xdr:row>3</xdr:row>
      <xdr:rowOff>222453</xdr:rowOff>
    </xdr:to>
    <xdr:sp macro="" textlink="">
      <xdr:nvSpPr>
        <xdr:cNvPr id="3" name="直角三角形 2">
          <a:extLst>
            <a:ext uri="{FF2B5EF4-FFF2-40B4-BE49-F238E27FC236}">
              <a16:creationId xmlns:a16="http://schemas.microsoft.com/office/drawing/2014/main" id="{FFA5E6DE-3801-4437-AEDD-685A6A4F5089}"/>
            </a:ext>
          </a:extLst>
        </xdr:cNvPr>
        <xdr:cNvSpPr/>
      </xdr:nvSpPr>
      <xdr:spPr>
        <a:xfrm>
          <a:off x="674082" y="419103"/>
          <a:ext cx="2978758" cy="432000"/>
        </a:xfrm>
        <a:prstGeom prst="rtTriangle">
          <a:avLst/>
        </a:prstGeom>
        <a:solidFill>
          <a:srgbClr val="FFFFCC"/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26382</xdr:colOff>
      <xdr:row>2</xdr:row>
      <xdr:rowOff>9527</xdr:rowOff>
    </xdr:from>
    <xdr:to>
      <xdr:col>3</xdr:col>
      <xdr:colOff>1833562</xdr:colOff>
      <xdr:row>3</xdr:row>
      <xdr:rowOff>212927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E24ECED-5AAA-476F-A1D2-2B3C48A0C694}"/>
            </a:ext>
          </a:extLst>
        </xdr:cNvPr>
        <xdr:cNvCxnSpPr/>
      </xdr:nvCxnSpPr>
      <xdr:spPr>
        <a:xfrm>
          <a:off x="674082" y="409577"/>
          <a:ext cx="2988280" cy="43200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575584</xdr:colOff>
      <xdr:row>2</xdr:row>
      <xdr:rowOff>199117</xdr:rowOff>
    </xdr:from>
    <xdr:to>
      <xdr:col>3</xdr:col>
      <xdr:colOff>91170</xdr:colOff>
      <xdr:row>3</xdr:row>
      <xdr:rowOff>198210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95E4D4F-5C33-46AE-8BCC-4705407F9CA9}"/>
            </a:ext>
          </a:extLst>
        </xdr:cNvPr>
        <xdr:cNvSpPr txBox="1"/>
      </xdr:nvSpPr>
      <xdr:spPr>
        <a:xfrm>
          <a:off x="575584" y="599167"/>
          <a:ext cx="1344386" cy="2276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防火対象物区分</a:t>
          </a:r>
        </a:p>
      </xdr:txBody>
    </xdr:sp>
    <xdr:clientData/>
  </xdr:twoCellAnchor>
  <xdr:twoCellAnchor>
    <xdr:from>
      <xdr:col>3</xdr:col>
      <xdr:colOff>906037</xdr:colOff>
      <xdr:row>1</xdr:row>
      <xdr:rowOff>155575</xdr:rowOff>
    </xdr:from>
    <xdr:to>
      <xdr:col>4</xdr:col>
      <xdr:colOff>45448</xdr:colOff>
      <xdr:row>2</xdr:row>
      <xdr:rowOff>211636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C57D40A-75B5-4006-9EEB-7662AB6C3027}"/>
            </a:ext>
          </a:extLst>
        </xdr:cNvPr>
        <xdr:cNvSpPr txBox="1"/>
      </xdr:nvSpPr>
      <xdr:spPr>
        <a:xfrm>
          <a:off x="2461787" y="320675"/>
          <a:ext cx="47461" cy="1767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損害状況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3"/>
  <sheetViews>
    <sheetView workbookViewId="0">
      <selection activeCell="H3" sqref="H3"/>
    </sheetView>
  </sheetViews>
  <sheetFormatPr defaultRowHeight="12" x14ac:dyDescent="0.15"/>
  <cols>
    <col min="5" max="5" width="11.42578125" bestFit="1" customWidth="1"/>
    <col min="6" max="6" width="13.7109375" bestFit="1" customWidth="1"/>
  </cols>
  <sheetData>
    <row r="2" spans="2:8" x14ac:dyDescent="0.15">
      <c r="B2" t="s">
        <v>127</v>
      </c>
      <c r="C2" t="s">
        <v>128</v>
      </c>
      <c r="E2" t="s">
        <v>130</v>
      </c>
      <c r="F2" t="s">
        <v>131</v>
      </c>
      <c r="G2" t="s">
        <v>132</v>
      </c>
      <c r="H2" t="s">
        <v>134</v>
      </c>
    </row>
    <row r="3" spans="2:8" x14ac:dyDescent="0.15">
      <c r="B3" t="s">
        <v>129</v>
      </c>
      <c r="C3">
        <v>4</v>
      </c>
      <c r="E3" t="str">
        <f>B3&amp;DBCS(C3)&amp;"年"</f>
        <v>令和４年</v>
      </c>
      <c r="F3" t="str">
        <f>"（"&amp;B3&amp;DBCS(C3)&amp;"年）"</f>
        <v>（令和４年）</v>
      </c>
      <c r="G3" t="str">
        <f>DBCS(C3)</f>
        <v>４</v>
      </c>
      <c r="H3" t="str">
        <f>"（"&amp;D3&amp;DBCS(E3)&amp;"中）"</f>
        <v>（令和４年中）</v>
      </c>
    </row>
  </sheetData>
  <phoneticPr fontId="1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3"/>
  <sheetViews>
    <sheetView tabSelected="1" view="pageBreakPreview" topLeftCell="B1" zoomScale="37" zoomScaleNormal="70" zoomScaleSheetLayoutView="37" workbookViewId="0">
      <selection activeCell="I1" sqref="I1:I1048576"/>
    </sheetView>
  </sheetViews>
  <sheetFormatPr defaultColWidth="9.7109375" defaultRowHeight="13.5" x14ac:dyDescent="0.15"/>
  <cols>
    <col min="1" max="1" width="0" style="1" hidden="1" customWidth="1"/>
    <col min="2" max="2" width="13.7109375" style="1" customWidth="1"/>
    <col min="3" max="3" width="4" style="1" customWidth="1"/>
    <col min="4" max="4" width="27.5703125" style="1" bestFit="1" customWidth="1"/>
    <col min="5" max="7" width="15.85546875" style="1" customWidth="1"/>
    <col min="8" max="8" width="9.7109375" style="1"/>
    <col min="9" max="9" width="0" style="1" hidden="1" customWidth="1"/>
    <col min="10" max="16384" width="9.7109375" style="1"/>
  </cols>
  <sheetData>
    <row r="1" spans="1:9" ht="17.25" x14ac:dyDescent="0.15">
      <c r="A1" s="1" t="s">
        <v>113</v>
      </c>
      <c r="B1" s="3" t="s">
        <v>112</v>
      </c>
    </row>
    <row r="2" spans="1:9" ht="14.25" thickBot="1" x14ac:dyDescent="0.2">
      <c r="F2" s="52" t="str">
        <f>統合用!H3</f>
        <v>（令和４年中）</v>
      </c>
      <c r="G2" s="52"/>
    </row>
    <row r="3" spans="1:9" ht="18" customHeight="1" x14ac:dyDescent="0.15">
      <c r="B3" s="47"/>
      <c r="C3" s="46"/>
      <c r="D3" s="45" t="s">
        <v>111</v>
      </c>
      <c r="E3" s="44" t="s">
        <v>110</v>
      </c>
      <c r="F3" s="44" t="s">
        <v>109</v>
      </c>
      <c r="G3" s="43" t="s">
        <v>108</v>
      </c>
      <c r="I3" s="42" t="s">
        <v>107</v>
      </c>
    </row>
    <row r="4" spans="1:9" ht="18" customHeight="1" x14ac:dyDescent="0.15">
      <c r="B4" s="41" t="s">
        <v>106</v>
      </c>
      <c r="C4" s="40"/>
      <c r="D4" s="39"/>
      <c r="E4" s="38" t="s">
        <v>105</v>
      </c>
      <c r="F4" s="38" t="s">
        <v>104</v>
      </c>
      <c r="G4" s="37" t="s">
        <v>103</v>
      </c>
      <c r="I4" s="36"/>
    </row>
    <row r="5" spans="1:9" ht="18" customHeight="1" x14ac:dyDescent="0.15">
      <c r="B5" s="35"/>
      <c r="C5" s="34"/>
      <c r="D5" s="33" t="s">
        <v>102</v>
      </c>
      <c r="E5" s="32">
        <f>'資料1-1-40　建物火災の火元建物用途別・構造別損害状況（建'!B4</f>
        <v>7427</v>
      </c>
      <c r="F5" s="32">
        <f>'資料1-1-40　建物火災の火元建物用途別・構造別損害状況（建'!C4</f>
        <v>489735</v>
      </c>
      <c r="G5" s="31">
        <f>'資料1-1-40　建物火災の火元建物用途別・構造別損害状況（建'!M4</f>
        <v>28412.588</v>
      </c>
      <c r="H5" s="5"/>
    </row>
    <row r="6" spans="1:9" ht="18" customHeight="1" x14ac:dyDescent="0.15">
      <c r="B6" s="12"/>
      <c r="C6" s="11"/>
      <c r="D6" s="10" t="s">
        <v>101</v>
      </c>
      <c r="E6" s="9">
        <f>'資料1-1-40　建物火災の火元建物用途別・構造別損害状況（建'!B5</f>
        <v>384</v>
      </c>
      <c r="F6" s="9">
        <f>'資料1-1-40　建物火災の火元建物用途別・構造別損害状況（建'!C5</f>
        <v>31119</v>
      </c>
      <c r="G6" s="8">
        <f>'資料1-1-40　建物火災の火元建物用途別・構造別損害状況（建'!M5</f>
        <v>1426.797</v>
      </c>
      <c r="H6" s="5"/>
    </row>
    <row r="7" spans="1:9" ht="18" customHeight="1" x14ac:dyDescent="0.15">
      <c r="B7" s="4" t="s">
        <v>85</v>
      </c>
      <c r="C7" s="16" t="s">
        <v>50</v>
      </c>
      <c r="D7" s="10" t="s">
        <v>100</v>
      </c>
      <c r="E7" s="9">
        <f>'資料1-1-40　建物火災の火元建物用途別・構造別損害状況（建'!B6</f>
        <v>3600</v>
      </c>
      <c r="F7" s="9">
        <f>'資料1-1-40　建物火災の火元建物用途別・構造別損害状況（建'!C6</f>
        <v>32828</v>
      </c>
      <c r="G7" s="8">
        <f>'資料1-1-40　建物火災の火元建物用途別・構造別損害状況（建'!M6</f>
        <v>3541.5610000000001</v>
      </c>
      <c r="H7" s="5"/>
    </row>
    <row r="8" spans="1:9" ht="18" customHeight="1" x14ac:dyDescent="0.15">
      <c r="B8" s="30"/>
      <c r="C8" s="29"/>
      <c r="D8" s="28" t="s">
        <v>99</v>
      </c>
      <c r="E8" s="27">
        <f>SUM(E5:E7)</f>
        <v>11411</v>
      </c>
      <c r="F8" s="27">
        <f>SUM(F5:F7)</f>
        <v>553682</v>
      </c>
      <c r="G8" s="26">
        <f>SUM(G5:G7)</f>
        <v>33380.945999999996</v>
      </c>
      <c r="H8" s="5"/>
    </row>
    <row r="9" spans="1:9" ht="18" customHeight="1" x14ac:dyDescent="0.15">
      <c r="B9" s="55" t="s">
        <v>98</v>
      </c>
      <c r="C9" s="20" t="s">
        <v>52</v>
      </c>
      <c r="D9" s="19" t="s">
        <v>97</v>
      </c>
      <c r="E9" s="18">
        <f>'資料1-1-40　建物火災の火元建物用途別・構造別損害状況（建'!B7</f>
        <v>5</v>
      </c>
      <c r="F9" s="18">
        <f>'資料1-1-40　建物火災の火元建物用途別・構造別損害状況（建'!C7</f>
        <v>88</v>
      </c>
      <c r="G9" s="17">
        <f>'資料1-1-40　建物火災の火元建物用途別・構造別損害状況（建'!M7</f>
        <v>4.1000000000000002E-2</v>
      </c>
      <c r="H9" s="5"/>
    </row>
    <row r="10" spans="1:9" ht="18" customHeight="1" x14ac:dyDescent="0.15">
      <c r="B10" s="54"/>
      <c r="C10" s="16" t="s">
        <v>50</v>
      </c>
      <c r="D10" s="10" t="s">
        <v>96</v>
      </c>
      <c r="E10" s="9">
        <f>'資料1-1-40　建物火災の火元建物用途別・構造別損害状況（建'!B8</f>
        <v>33</v>
      </c>
      <c r="F10" s="9">
        <f>'資料1-1-40　建物火災の火元建物用途別・構造別損害状況（建'!C8</f>
        <v>837</v>
      </c>
      <c r="G10" s="8">
        <f>'資料1-1-40　建物火災の火元建物用途別・構造別損害状況（建'!M8</f>
        <v>83.488</v>
      </c>
      <c r="H10" s="5"/>
    </row>
    <row r="11" spans="1:9" ht="18" customHeight="1" x14ac:dyDescent="0.15">
      <c r="B11" s="55" t="s">
        <v>95</v>
      </c>
      <c r="C11" s="20" t="s">
        <v>52</v>
      </c>
      <c r="D11" s="19" t="s">
        <v>94</v>
      </c>
      <c r="E11" s="18">
        <f>'資料1-1-40　建物火災の火元建物用途別・構造別損害状況（建'!B9</f>
        <v>9</v>
      </c>
      <c r="F11" s="18">
        <f>'資料1-1-40　建物火災の火元建物用途別・構造別損害状況（建'!C9</f>
        <v>49</v>
      </c>
      <c r="G11" s="17">
        <f>'資料1-1-40　建物火災の火元建物用途別・構造別損害状況（建'!M9</f>
        <v>9.5380000000000003</v>
      </c>
      <c r="H11" s="5"/>
    </row>
    <row r="12" spans="1:9" ht="18" customHeight="1" x14ac:dyDescent="0.15">
      <c r="B12" s="53"/>
      <c r="C12" s="20" t="s">
        <v>50</v>
      </c>
      <c r="D12" s="19" t="s">
        <v>93</v>
      </c>
      <c r="E12" s="18">
        <f>'資料1-1-40　建物火災の火元建物用途別・構造別損害状況（建'!B10</f>
        <v>28</v>
      </c>
      <c r="F12" s="18">
        <f>'資料1-1-40　建物火災の火元建物用途別・構造別損害状況（建'!C10</f>
        <v>310</v>
      </c>
      <c r="G12" s="17">
        <f>'資料1-1-40　建物火災の火元建物用途別・構造別損害状況（建'!M10</f>
        <v>6.9029999999999996</v>
      </c>
      <c r="H12" s="5"/>
    </row>
    <row r="13" spans="1:9" ht="18" customHeight="1" x14ac:dyDescent="0.15">
      <c r="B13" s="53"/>
      <c r="C13" s="25" t="s">
        <v>80</v>
      </c>
      <c r="D13" s="24" t="s">
        <v>92</v>
      </c>
      <c r="E13" s="23">
        <f>'資料1-1-40　建物火災の火元建物用途別・構造別損害状況（建'!B11</f>
        <v>1</v>
      </c>
      <c r="F13" s="23">
        <f>'資料1-1-40　建物火災の火元建物用途別・構造別損害状況（建'!C11</f>
        <v>0</v>
      </c>
      <c r="G13" s="22">
        <f>'資料1-1-40　建物火災の火元建物用途別・構造別損害状況（建'!M11</f>
        <v>8.0000000000000002E-3</v>
      </c>
      <c r="H13" s="5"/>
    </row>
    <row r="14" spans="1:9" ht="18" customHeight="1" x14ac:dyDescent="0.15">
      <c r="B14" s="54"/>
      <c r="C14" s="16" t="s">
        <v>78</v>
      </c>
      <c r="D14" s="10" t="s">
        <v>91</v>
      </c>
      <c r="E14" s="9">
        <f>'資料1-1-40　建物火災の火元建物用途別・構造別損害状況（建'!B12</f>
        <v>5</v>
      </c>
      <c r="F14" s="9">
        <f>'資料1-1-40　建物火災の火元建物用途別・構造別損害状況（建'!C12</f>
        <v>0</v>
      </c>
      <c r="G14" s="8">
        <f>'資料1-1-40　建物火災の火元建物用途別・構造別損害状況（建'!M12</f>
        <v>1.6439999999999999</v>
      </c>
      <c r="H14" s="5"/>
    </row>
    <row r="15" spans="1:9" ht="18" customHeight="1" x14ac:dyDescent="0.15">
      <c r="B15" s="55" t="s">
        <v>90</v>
      </c>
      <c r="C15" s="20" t="s">
        <v>52</v>
      </c>
      <c r="D15" s="19" t="s">
        <v>89</v>
      </c>
      <c r="E15" s="18">
        <f>'資料1-1-40　建物火災の火元建物用途別・構造別損害状況（建'!B13</f>
        <v>11</v>
      </c>
      <c r="F15" s="18">
        <f>'資料1-1-40　建物火災の火元建物用途別・構造別損害状況（建'!C13</f>
        <v>223</v>
      </c>
      <c r="G15" s="17">
        <f>'資料1-1-40　建物火災の火元建物用途別・構造別損害状況（建'!M13</f>
        <v>31.957999999999998</v>
      </c>
      <c r="H15" s="5"/>
    </row>
    <row r="16" spans="1:9" ht="18" customHeight="1" x14ac:dyDescent="0.15">
      <c r="B16" s="54"/>
      <c r="C16" s="16" t="s">
        <v>50</v>
      </c>
      <c r="D16" s="10" t="s">
        <v>88</v>
      </c>
      <c r="E16" s="9">
        <f>'資料1-1-40　建物火災の火元建物用途別・構造別損害状況（建'!B14</f>
        <v>468</v>
      </c>
      <c r="F16" s="9">
        <f>'資料1-1-40　建物火災の火元建物用途別・構造別損害状況（建'!C14</f>
        <v>12338</v>
      </c>
      <c r="G16" s="8">
        <f>'資料1-1-40　建物火災の火元建物用途別・構造別損害状況（建'!M14</f>
        <v>1285.1289999999999</v>
      </c>
      <c r="H16" s="5"/>
    </row>
    <row r="17" spans="2:9" ht="18" customHeight="1" x14ac:dyDescent="0.15">
      <c r="B17" s="56" t="s">
        <v>87</v>
      </c>
      <c r="C17" s="57"/>
      <c r="D17" s="15" t="s">
        <v>86</v>
      </c>
      <c r="E17" s="14">
        <f>'資料1-1-40　建物火災の火元建物用途別・構造別損害状況（建'!B15</f>
        <v>279</v>
      </c>
      <c r="F17" s="14">
        <f>'資料1-1-40　建物火災の火元建物用途別・構造別損害状況（建'!C15</f>
        <v>9970</v>
      </c>
      <c r="G17" s="13">
        <f>'資料1-1-40　建物火災の火元建物用途別・構造別損害状況（建'!M15</f>
        <v>1262.252</v>
      </c>
      <c r="H17" s="5"/>
    </row>
    <row r="18" spans="2:9" ht="18" customHeight="1" x14ac:dyDescent="0.15">
      <c r="B18" s="4" t="s">
        <v>85</v>
      </c>
      <c r="C18" s="16" t="s">
        <v>52</v>
      </c>
      <c r="D18" s="10" t="s">
        <v>84</v>
      </c>
      <c r="E18" s="9">
        <f>'資料1-1-40　建物火災の火元建物用途別・構造別損害状況（建'!B16</f>
        <v>136</v>
      </c>
      <c r="F18" s="9">
        <f>'資料1-1-40　建物火災の火元建物用途別・構造別損害状況（建'!C16</f>
        <v>2816</v>
      </c>
      <c r="G18" s="8">
        <f>'資料1-1-40　建物火災の火元建物用途別・構造別損害状況（建'!M16</f>
        <v>259.267</v>
      </c>
      <c r="H18" s="5"/>
    </row>
    <row r="19" spans="2:9" ht="18" customHeight="1" x14ac:dyDescent="0.15">
      <c r="B19" s="55" t="s">
        <v>83</v>
      </c>
      <c r="C19" s="20" t="s">
        <v>52</v>
      </c>
      <c r="D19" s="19" t="s">
        <v>82</v>
      </c>
      <c r="E19" s="18">
        <f>'資料1-1-40　建物火災の火元建物用途別・構造別損害状況（建'!B17</f>
        <v>82</v>
      </c>
      <c r="F19" s="18">
        <f>'資料1-1-40　建物火災の火元建物用途別・構造別損害状況（建'!C17</f>
        <v>706</v>
      </c>
      <c r="G19" s="17">
        <f>'資料1-1-40　建物火災の火元建物用途別・構造別損害状況（建'!M17</f>
        <v>723.54100000000005</v>
      </c>
      <c r="H19" s="5"/>
    </row>
    <row r="20" spans="2:9" ht="18" customHeight="1" x14ac:dyDescent="0.15">
      <c r="B20" s="53"/>
      <c r="C20" s="25" t="s">
        <v>50</v>
      </c>
      <c r="D20" s="24" t="s">
        <v>81</v>
      </c>
      <c r="E20" s="23">
        <f>'資料1-1-40　建物火災の火元建物用途別・構造別損害状況（建'!B18</f>
        <v>69</v>
      </c>
      <c r="F20" s="23">
        <f>'資料1-1-40　建物火災の火元建物用途別・構造別損害状況（建'!C18</f>
        <v>40</v>
      </c>
      <c r="G20" s="22">
        <f>'資料1-1-40　建物火災の火元建物用途別・構造別損害状況（建'!M18</f>
        <v>16.391999999999999</v>
      </c>
      <c r="H20" s="5"/>
    </row>
    <row r="21" spans="2:9" ht="18" customHeight="1" x14ac:dyDescent="0.15">
      <c r="B21" s="53"/>
      <c r="C21" s="25" t="s">
        <v>80</v>
      </c>
      <c r="D21" s="24" t="s">
        <v>79</v>
      </c>
      <c r="E21" s="23">
        <f>'資料1-1-40　建物火災の火元建物用途別・構造別損害状況（建'!B19</f>
        <v>73</v>
      </c>
      <c r="F21" s="23">
        <f>'資料1-1-40　建物火災の火元建物用途別・構造別損害状況（建'!C19</f>
        <v>1791</v>
      </c>
      <c r="G21" s="22">
        <f>'資料1-1-40　建物火災の火元建物用途別・構造別損害状況（建'!M19</f>
        <v>620.952</v>
      </c>
      <c r="H21" s="5"/>
    </row>
    <row r="22" spans="2:9" ht="18" customHeight="1" x14ac:dyDescent="0.15">
      <c r="B22" s="54"/>
      <c r="C22" s="16" t="s">
        <v>78</v>
      </c>
      <c r="D22" s="10" t="s">
        <v>77</v>
      </c>
      <c r="E22" s="9">
        <f>'資料1-1-40　建物火災の火元建物用途別・構造別損害状況（建'!B20</f>
        <v>9</v>
      </c>
      <c r="F22" s="9">
        <f>'資料1-1-40　建物火災の火元建物用途別・構造別損害状況（建'!C20</f>
        <v>288</v>
      </c>
      <c r="G22" s="8">
        <f>'資料1-1-40　建物火災の火元建物用途別・構造別損害状況（建'!M20</f>
        <v>61.134</v>
      </c>
      <c r="H22" s="5"/>
    </row>
    <row r="23" spans="2:9" ht="18" customHeight="1" x14ac:dyDescent="0.15">
      <c r="B23" s="56" t="s">
        <v>76</v>
      </c>
      <c r="C23" s="57"/>
      <c r="D23" s="10" t="s">
        <v>75</v>
      </c>
      <c r="E23" s="9">
        <f>'資料1-1-40　建物火災の火元建物用途別・構造別損害状況（建'!B21</f>
        <v>161</v>
      </c>
      <c r="F23" s="9">
        <f>'資料1-1-40　建物火災の火元建物用途別・構造別損害状況（建'!C21</f>
        <v>3106</v>
      </c>
      <c r="G23" s="8">
        <f>'資料1-1-40　建物火災の火元建物用途別・構造別損害状況（建'!M21</f>
        <v>302.3</v>
      </c>
      <c r="H23" s="5"/>
    </row>
    <row r="24" spans="2:9" ht="18" customHeight="1" x14ac:dyDescent="0.15">
      <c r="B24" s="56" t="s">
        <v>74</v>
      </c>
      <c r="C24" s="57"/>
      <c r="D24" s="10" t="s">
        <v>73</v>
      </c>
      <c r="E24" s="9">
        <f>'資料1-1-40　建物火災の火元建物用途別・構造別損害状況（建'!B22</f>
        <v>6</v>
      </c>
      <c r="F24" s="9">
        <f>'資料1-1-40　建物火災の火元建物用途別・構造別損害状況（建'!C22</f>
        <v>1</v>
      </c>
      <c r="G24" s="8">
        <f>'資料1-1-40　建物火災の火元建物用途別・構造別損害状況（建'!M22</f>
        <v>0.35599999999999998</v>
      </c>
      <c r="H24" s="5"/>
    </row>
    <row r="25" spans="2:9" ht="18" customHeight="1" x14ac:dyDescent="0.15">
      <c r="B25" s="55" t="s">
        <v>72</v>
      </c>
      <c r="C25" s="20" t="s">
        <v>52</v>
      </c>
      <c r="D25" s="19" t="s">
        <v>71</v>
      </c>
      <c r="E25" s="18">
        <f>'資料1-1-40　建物火災の火元建物用途別・構造別損害状況（建'!B23</f>
        <v>5</v>
      </c>
      <c r="F25" s="18">
        <f>'資料1-1-40　建物火災の火元建物用途別・構造別損害状況（建'!C23</f>
        <v>37</v>
      </c>
      <c r="G25" s="17">
        <f>'資料1-1-40　建物火災の火元建物用途別・構造別損害状況（建'!M23</f>
        <v>9.6829999999999998</v>
      </c>
      <c r="H25" s="5"/>
      <c r="I25" s="2" t="s">
        <v>70</v>
      </c>
    </row>
    <row r="26" spans="2:9" ht="18" customHeight="1" x14ac:dyDescent="0.15">
      <c r="B26" s="54"/>
      <c r="C26" s="16" t="s">
        <v>50</v>
      </c>
      <c r="D26" s="10" t="s">
        <v>69</v>
      </c>
      <c r="E26" s="9">
        <f>'資料1-1-40　建物火災の火元建物用途別・構造別損害状況（建'!B24</f>
        <v>15</v>
      </c>
      <c r="F26" s="21">
        <f>'資料1-1-40　建物火災の火元建物用途別・構造別損害状況（建'!C24</f>
        <v>933</v>
      </c>
      <c r="G26" s="8">
        <f>'資料1-1-40　建物火災の火元建物用途別・構造別損害状況（建'!M24</f>
        <v>87.141999999999996</v>
      </c>
      <c r="H26" s="5"/>
      <c r="I26" s="2" t="s">
        <v>68</v>
      </c>
    </row>
    <row r="27" spans="2:9" ht="18" customHeight="1" x14ac:dyDescent="0.15">
      <c r="B27" s="56" t="s">
        <v>67</v>
      </c>
      <c r="C27" s="57"/>
      <c r="D27" s="10" t="s">
        <v>66</v>
      </c>
      <c r="E27" s="9">
        <f>'資料1-1-40　建物火災の火元建物用途別・構造別損害状況（建'!B25</f>
        <v>35</v>
      </c>
      <c r="F27" s="9">
        <f>'資料1-1-40　建物火災の火元建物用途別・構造別損害状況（建'!C25</f>
        <v>0</v>
      </c>
      <c r="G27" s="8">
        <f>'資料1-1-40　建物火災の火元建物用途別・構造別損害状況（建'!M25</f>
        <v>0.35499999999999998</v>
      </c>
      <c r="H27" s="5"/>
    </row>
    <row r="28" spans="2:9" ht="18" customHeight="1" x14ac:dyDescent="0.15">
      <c r="B28" s="56" t="s">
        <v>65</v>
      </c>
      <c r="C28" s="57"/>
      <c r="D28" s="10" t="s">
        <v>64</v>
      </c>
      <c r="E28" s="9">
        <f>'資料1-1-40　建物火災の火元建物用途別・構造別損害状況（建'!B26</f>
        <v>67</v>
      </c>
      <c r="F28" s="9">
        <f>'資料1-1-40　建物火災の火元建物用途別・構造別損害状況（建'!C26</f>
        <v>10630</v>
      </c>
      <c r="G28" s="8">
        <f>'資料1-1-40　建物火災の火元建物用途別・構造別損害状況（建'!M26</f>
        <v>1355.3720000000001</v>
      </c>
      <c r="H28" s="5"/>
    </row>
    <row r="29" spans="2:9" ht="18" customHeight="1" x14ac:dyDescent="0.15">
      <c r="B29" s="55" t="s">
        <v>63</v>
      </c>
      <c r="C29" s="20" t="s">
        <v>52</v>
      </c>
      <c r="D29" s="19" t="s">
        <v>62</v>
      </c>
      <c r="E29" s="18">
        <f>'資料1-1-40　建物火災の火元建物用途別・構造別損害状況（建'!B27</f>
        <v>1655</v>
      </c>
      <c r="F29" s="18">
        <f>'資料1-1-40　建物火災の火元建物用途別・構造別損害状況（建'!C27</f>
        <v>171004</v>
      </c>
      <c r="G29" s="17">
        <f>'資料1-1-40　建物火災の火元建物用途別・構造別損害状況（建'!M27</f>
        <v>24188.348999999998</v>
      </c>
      <c r="H29" s="5"/>
    </row>
    <row r="30" spans="2:9" ht="18" customHeight="1" x14ac:dyDescent="0.15">
      <c r="B30" s="54"/>
      <c r="C30" s="16" t="s">
        <v>50</v>
      </c>
      <c r="D30" s="10" t="s">
        <v>61</v>
      </c>
      <c r="E30" s="9">
        <f>'資料1-1-40　建物火災の火元建物用途別・構造別損害状況（建'!B28</f>
        <v>3</v>
      </c>
      <c r="F30" s="9">
        <f>'資料1-1-40　建物火災の火元建物用途別・構造別損害状況（建'!C28</f>
        <v>175</v>
      </c>
      <c r="G30" s="8">
        <f>'資料1-1-40　建物火災の火元建物用途別・構造別損害状況（建'!M28</f>
        <v>28.494</v>
      </c>
      <c r="H30" s="5"/>
    </row>
    <row r="31" spans="2:9" ht="18" customHeight="1" x14ac:dyDescent="0.15">
      <c r="B31" s="55" t="s">
        <v>60</v>
      </c>
      <c r="C31" s="20" t="s">
        <v>52</v>
      </c>
      <c r="D31" s="19" t="s">
        <v>59</v>
      </c>
      <c r="E31" s="18">
        <f>'資料1-1-40　建物火災の火元建物用途別・構造別損害状況（建'!B29</f>
        <v>32</v>
      </c>
      <c r="F31" s="18">
        <f>'資料1-1-40　建物火災の火元建物用途別・構造別損害状況（建'!C29</f>
        <v>1088</v>
      </c>
      <c r="G31" s="17">
        <f>'資料1-1-40　建物火災の火元建物用途別・構造別損害状況（建'!M29</f>
        <v>69.504999999999995</v>
      </c>
      <c r="H31" s="5"/>
    </row>
    <row r="32" spans="2:9" ht="18" customHeight="1" x14ac:dyDescent="0.15">
      <c r="B32" s="54"/>
      <c r="C32" s="16" t="s">
        <v>50</v>
      </c>
      <c r="D32" s="10" t="s">
        <v>58</v>
      </c>
      <c r="E32" s="9">
        <f>'資料1-1-40　建物火災の火元建物用途別・構造別損害状況（建'!B30</f>
        <v>6</v>
      </c>
      <c r="F32" s="9">
        <f>'資料1-1-40　建物火災の火元建物用途別・構造別損害状況（建'!C30</f>
        <v>91</v>
      </c>
      <c r="G32" s="8">
        <f>'資料1-1-40　建物火災の火元建物用途別・構造別損害状況（建'!M30</f>
        <v>2.0630000000000002</v>
      </c>
      <c r="H32" s="5"/>
    </row>
    <row r="33" spans="2:8" ht="18" customHeight="1" x14ac:dyDescent="0.15">
      <c r="B33" s="56" t="s">
        <v>57</v>
      </c>
      <c r="C33" s="57"/>
      <c r="D33" s="10" t="s">
        <v>56</v>
      </c>
      <c r="E33" s="9">
        <f>'資料1-1-40　建物火災の火元建物用途別・構造別損害状況（建'!B31</f>
        <v>482</v>
      </c>
      <c r="F33" s="9">
        <f>'資料1-1-40　建物火災の火元建物用途別・構造別損害状況（建'!C31</f>
        <v>69960</v>
      </c>
      <c r="G33" s="8">
        <f>'資料1-1-40　建物火災の火元建物用途別・構造別損害状況（建'!M31</f>
        <v>16820.194</v>
      </c>
      <c r="H33" s="5"/>
    </row>
    <row r="34" spans="2:8" ht="18" customHeight="1" x14ac:dyDescent="0.15">
      <c r="B34" s="56" t="s">
        <v>55</v>
      </c>
      <c r="C34" s="57"/>
      <c r="D34" s="10" t="s">
        <v>54</v>
      </c>
      <c r="E34" s="9">
        <f>'資料1-1-40　建物火災の火元建物用途別・構造別損害状況（建'!B32</f>
        <v>732</v>
      </c>
      <c r="F34" s="9">
        <f>'資料1-1-40　建物火災の火元建物用途別・構造別損害状況（建'!C32</f>
        <v>46622</v>
      </c>
      <c r="G34" s="8">
        <f>'資料1-1-40　建物火災の火元建物用途別・構造別損害状況（建'!M32</f>
        <v>4327.9080000000004</v>
      </c>
      <c r="H34" s="5"/>
    </row>
    <row r="35" spans="2:8" ht="18" customHeight="1" x14ac:dyDescent="0.15">
      <c r="B35" s="53" t="s">
        <v>53</v>
      </c>
      <c r="C35" s="20" t="s">
        <v>52</v>
      </c>
      <c r="D35" s="19" t="s">
        <v>51</v>
      </c>
      <c r="E35" s="18">
        <f>'資料1-1-40　建物火災の火元建物用途別・構造別損害状況（建'!B33</f>
        <v>1905</v>
      </c>
      <c r="F35" s="18">
        <f>'資料1-1-40　建物火災の火元建物用途別・構造別損害状況（建'!C33</f>
        <v>18844</v>
      </c>
      <c r="G35" s="17">
        <f>'資料1-1-40　建物火災の火元建物用途別・構造別損害状況（建'!M33</f>
        <v>2620.239</v>
      </c>
      <c r="H35" s="5"/>
    </row>
    <row r="36" spans="2:8" ht="18" customHeight="1" x14ac:dyDescent="0.15">
      <c r="B36" s="54"/>
      <c r="C36" s="16" t="s">
        <v>50</v>
      </c>
      <c r="D36" s="10" t="s">
        <v>49</v>
      </c>
      <c r="E36" s="9">
        <f>'資料1-1-40　建物火災の火元建物用途別・構造別損害状況（建'!B34</f>
        <v>718</v>
      </c>
      <c r="F36" s="9">
        <f>'資料1-1-40　建物火災の火元建物用途別・構造別損害状況（建'!C34</f>
        <v>36801</v>
      </c>
      <c r="G36" s="8">
        <f>'資料1-1-40　建物火災の火元建物用途別・構造別損害状況（建'!M34</f>
        <v>3625.8339999999998</v>
      </c>
      <c r="H36" s="5"/>
    </row>
    <row r="37" spans="2:8" ht="18" customHeight="1" x14ac:dyDescent="0.15">
      <c r="B37" s="56" t="s">
        <v>48</v>
      </c>
      <c r="C37" s="57"/>
      <c r="D37" s="15" t="s">
        <v>47</v>
      </c>
      <c r="E37" s="14">
        <f>'資料1-1-40　建物火災の火元建物用途別・構造別損害状況（建'!B35</f>
        <v>6</v>
      </c>
      <c r="F37" s="14">
        <f>'資料1-1-40　建物火災の火元建物用途別・構造別損害状況（建'!C35</f>
        <v>0</v>
      </c>
      <c r="G37" s="13">
        <f>'資料1-1-40　建物火災の火元建物用途別・構造別損害状況（建'!M35</f>
        <v>0.28199999999999997</v>
      </c>
      <c r="H37" s="5"/>
    </row>
    <row r="38" spans="2:8" ht="18" customHeight="1" x14ac:dyDescent="0.15">
      <c r="B38" s="56" t="s">
        <v>46</v>
      </c>
      <c r="C38" s="57"/>
      <c r="D38" s="10" t="s">
        <v>45</v>
      </c>
      <c r="E38" s="9">
        <f>'資料1-1-40　建物火災の火元建物用途別・構造別損害状況（建'!B36</f>
        <v>0</v>
      </c>
      <c r="F38" s="9">
        <f>'資料1-1-40　建物火災の火元建物用途別・構造別損害状況（建'!C36</f>
        <v>0</v>
      </c>
      <c r="G38" s="8">
        <f>'資料1-1-40　建物火災の火元建物用途別・構造別損害状況（建'!M36</f>
        <v>0</v>
      </c>
      <c r="H38" s="5"/>
    </row>
    <row r="39" spans="2:8" ht="18" customHeight="1" x14ac:dyDescent="0.15">
      <c r="B39" s="56" t="s">
        <v>44</v>
      </c>
      <c r="C39" s="57"/>
      <c r="D39" s="10" t="s">
        <v>43</v>
      </c>
      <c r="E39" s="9">
        <f>'資料1-1-40　建物火災の火元建物用途別・構造別損害状況（建'!B37</f>
        <v>5</v>
      </c>
      <c r="F39" s="9">
        <f>'資料1-1-40　建物火災の火元建物用途別・構造別損害状況（建'!C37</f>
        <v>13</v>
      </c>
      <c r="G39" s="8">
        <f>'資料1-1-40　建物火災の火元建物用途別・構造別損害状況（建'!M37</f>
        <v>3.6179999999999999</v>
      </c>
      <c r="H39" s="5"/>
    </row>
    <row r="40" spans="2:8" ht="18" customHeight="1" x14ac:dyDescent="0.15">
      <c r="B40" s="12"/>
      <c r="C40" s="11"/>
      <c r="D40" s="10" t="s">
        <v>42</v>
      </c>
      <c r="E40" s="9">
        <f>'資料1-1-40　建物火災の火元建物用途別・構造別損害状況（建'!B38</f>
        <v>1715</v>
      </c>
      <c r="F40" s="9">
        <f>'資料1-1-40　建物火災の火元建物用途別・構造別損害状況（建'!C38</f>
        <v>121015</v>
      </c>
      <c r="G40" s="8">
        <f>'資料1-1-40　建物火災の火元建物用途別・構造別損害状況（建'!M38</f>
        <v>4089.3609999999999</v>
      </c>
      <c r="H40" s="5"/>
    </row>
    <row r="41" spans="2:8" ht="18" customHeight="1" thickBot="1" x14ac:dyDescent="0.2">
      <c r="B41" s="58" t="s">
        <v>41</v>
      </c>
      <c r="C41" s="59"/>
      <c r="D41" s="60"/>
      <c r="E41" s="7">
        <f>SUM(E8:E40)</f>
        <v>20167</v>
      </c>
      <c r="F41" s="7">
        <f>SUM(F8:F40)</f>
        <v>1063458</v>
      </c>
      <c r="G41" s="6">
        <f>SUM(G8:G40)</f>
        <v>95274.247999999992</v>
      </c>
      <c r="H41" s="5"/>
    </row>
    <row r="42" spans="2:8" ht="18" customHeight="1" x14ac:dyDescent="0.15">
      <c r="B42" s="1" t="s">
        <v>135</v>
      </c>
    </row>
    <row r="43" spans="2:8" x14ac:dyDescent="0.15">
      <c r="B43" s="1" t="s">
        <v>136</v>
      </c>
    </row>
  </sheetData>
  <mergeCells count="20">
    <mergeCell ref="B41:D41"/>
    <mergeCell ref="B39:C39"/>
    <mergeCell ref="B38:C38"/>
    <mergeCell ref="B37:C37"/>
    <mergeCell ref="B33:C33"/>
    <mergeCell ref="F2:G2"/>
    <mergeCell ref="B35:B36"/>
    <mergeCell ref="B9:B10"/>
    <mergeCell ref="B11:B14"/>
    <mergeCell ref="B15:B16"/>
    <mergeCell ref="B19:B22"/>
    <mergeCell ref="B25:B26"/>
    <mergeCell ref="B29:B30"/>
    <mergeCell ref="B31:B32"/>
    <mergeCell ref="B34:C34"/>
    <mergeCell ref="B27:C27"/>
    <mergeCell ref="B24:C24"/>
    <mergeCell ref="B23:C23"/>
    <mergeCell ref="B17:C17"/>
    <mergeCell ref="B28:C28"/>
  </mergeCells>
  <phoneticPr fontId="10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44"/>
  <sheetViews>
    <sheetView workbookViewId="0">
      <selection activeCell="Q35" sqref="Q35"/>
    </sheetView>
  </sheetViews>
  <sheetFormatPr defaultColWidth="8.85546875" defaultRowHeight="13.5" x14ac:dyDescent="0.15"/>
  <cols>
    <col min="1" max="16384" width="8.85546875" style="48"/>
  </cols>
  <sheetData>
    <row r="1" spans="1:13" x14ac:dyDescent="0.15">
      <c r="A1" s="48" t="s">
        <v>133</v>
      </c>
    </row>
    <row r="2" spans="1:13" x14ac:dyDescent="0.15">
      <c r="A2" s="48" t="s">
        <v>126</v>
      </c>
    </row>
    <row r="3" spans="1:13" ht="40.5" x14ac:dyDescent="0.15">
      <c r="B3" s="49" t="s">
        <v>0</v>
      </c>
      <c r="C3" s="49" t="s">
        <v>125</v>
      </c>
      <c r="D3" s="49" t="s">
        <v>124</v>
      </c>
      <c r="E3" s="49" t="s">
        <v>123</v>
      </c>
      <c r="F3" s="49" t="s">
        <v>122</v>
      </c>
      <c r="G3" s="49" t="s">
        <v>121</v>
      </c>
      <c r="H3" s="49" t="s">
        <v>120</v>
      </c>
      <c r="I3" s="49" t="s">
        <v>119</v>
      </c>
      <c r="J3" s="49" t="s">
        <v>116</v>
      </c>
      <c r="K3" s="49" t="s">
        <v>114</v>
      </c>
      <c r="L3" s="49" t="s">
        <v>115</v>
      </c>
      <c r="M3" s="50" t="s">
        <v>118</v>
      </c>
    </row>
    <row r="4" spans="1:13" x14ac:dyDescent="0.15">
      <c r="A4" s="48" t="s">
        <v>40</v>
      </c>
      <c r="B4" s="48">
        <v>7427</v>
      </c>
      <c r="C4" s="48">
        <v>489735</v>
      </c>
      <c r="D4" s="48">
        <v>44470</v>
      </c>
      <c r="E4" s="48">
        <v>7410</v>
      </c>
      <c r="F4" s="48">
        <v>2101</v>
      </c>
      <c r="G4" s="48">
        <v>5516</v>
      </c>
      <c r="H4" s="48">
        <v>10337</v>
      </c>
      <c r="I4" s="48">
        <v>28412588</v>
      </c>
      <c r="J4" s="48">
        <v>12926</v>
      </c>
      <c r="K4" s="48">
        <v>842</v>
      </c>
      <c r="L4" s="48">
        <v>2390</v>
      </c>
      <c r="M4" s="51">
        <f t="shared" ref="M4:M44" si="0">I4/1000</f>
        <v>28412.588</v>
      </c>
    </row>
    <row r="5" spans="1:13" x14ac:dyDescent="0.15">
      <c r="A5" s="48" t="s">
        <v>39</v>
      </c>
      <c r="B5" s="48">
        <v>384</v>
      </c>
      <c r="C5" s="48">
        <v>31119</v>
      </c>
      <c r="D5" s="48">
        <v>2227</v>
      </c>
      <c r="E5" s="48">
        <v>381</v>
      </c>
      <c r="F5" s="48">
        <v>106</v>
      </c>
      <c r="G5" s="48">
        <v>240</v>
      </c>
      <c r="H5" s="48">
        <v>386</v>
      </c>
      <c r="I5" s="48">
        <v>1426797</v>
      </c>
      <c r="J5" s="48">
        <v>621</v>
      </c>
      <c r="K5" s="48">
        <v>24</v>
      </c>
      <c r="L5" s="48">
        <v>102</v>
      </c>
      <c r="M5" s="51">
        <f t="shared" si="0"/>
        <v>1426.797</v>
      </c>
    </row>
    <row r="6" spans="1:13" x14ac:dyDescent="0.15">
      <c r="A6" s="48" t="s">
        <v>38</v>
      </c>
      <c r="B6" s="48">
        <v>3600</v>
      </c>
      <c r="C6" s="48">
        <v>32828</v>
      </c>
      <c r="D6" s="48">
        <v>7929</v>
      </c>
      <c r="E6" s="48">
        <v>3594</v>
      </c>
      <c r="F6" s="48">
        <v>107</v>
      </c>
      <c r="G6" s="48">
        <v>188</v>
      </c>
      <c r="H6" s="48">
        <v>4976</v>
      </c>
      <c r="I6" s="48">
        <v>3541561</v>
      </c>
      <c r="J6" s="48">
        <v>3782</v>
      </c>
      <c r="K6" s="48">
        <v>195</v>
      </c>
      <c r="L6" s="48">
        <v>1035</v>
      </c>
      <c r="M6" s="51">
        <f t="shared" si="0"/>
        <v>3541.5610000000001</v>
      </c>
    </row>
    <row r="7" spans="1:13" x14ac:dyDescent="0.15">
      <c r="A7" s="48" t="s">
        <v>37</v>
      </c>
      <c r="B7" s="48">
        <v>5</v>
      </c>
      <c r="C7" s="48">
        <v>88</v>
      </c>
      <c r="D7" s="48">
        <v>0</v>
      </c>
      <c r="E7" s="48">
        <v>5</v>
      </c>
      <c r="F7" s="48">
        <v>0</v>
      </c>
      <c r="G7" s="48">
        <v>0</v>
      </c>
      <c r="H7" s="48">
        <v>0</v>
      </c>
      <c r="I7" s="48">
        <v>41</v>
      </c>
      <c r="J7" s="48">
        <v>5</v>
      </c>
      <c r="K7" s="48">
        <v>0</v>
      </c>
      <c r="L7" s="48">
        <v>2</v>
      </c>
      <c r="M7" s="51">
        <f t="shared" si="0"/>
        <v>4.1000000000000002E-2</v>
      </c>
    </row>
    <row r="8" spans="1:13" x14ac:dyDescent="0.15">
      <c r="A8" s="48" t="s">
        <v>36</v>
      </c>
      <c r="B8" s="48">
        <v>33</v>
      </c>
      <c r="C8" s="48">
        <v>837</v>
      </c>
      <c r="D8" s="48">
        <v>208</v>
      </c>
      <c r="E8" s="48">
        <v>33</v>
      </c>
      <c r="F8" s="48">
        <v>6</v>
      </c>
      <c r="G8" s="48">
        <v>11</v>
      </c>
      <c r="H8" s="48">
        <v>6</v>
      </c>
      <c r="I8" s="48">
        <v>83488</v>
      </c>
      <c r="J8" s="48">
        <v>44</v>
      </c>
      <c r="K8" s="48">
        <v>0</v>
      </c>
      <c r="L8" s="48">
        <v>0</v>
      </c>
      <c r="M8" s="51">
        <f t="shared" si="0"/>
        <v>83.488</v>
      </c>
    </row>
    <row r="9" spans="1:13" x14ac:dyDescent="0.15">
      <c r="A9" s="48" t="s">
        <v>35</v>
      </c>
      <c r="B9" s="48">
        <v>9</v>
      </c>
      <c r="C9" s="48">
        <v>49</v>
      </c>
      <c r="D9" s="48">
        <v>7</v>
      </c>
      <c r="E9" s="48">
        <v>9</v>
      </c>
      <c r="F9" s="48">
        <v>1</v>
      </c>
      <c r="G9" s="48">
        <v>1</v>
      </c>
      <c r="H9" s="48">
        <v>1</v>
      </c>
      <c r="I9" s="48">
        <v>9538</v>
      </c>
      <c r="J9" s="48">
        <v>10</v>
      </c>
      <c r="K9" s="48">
        <v>0</v>
      </c>
      <c r="L9" s="48">
        <v>3</v>
      </c>
      <c r="M9" s="51">
        <f t="shared" si="0"/>
        <v>9.5380000000000003</v>
      </c>
    </row>
    <row r="10" spans="1:13" x14ac:dyDescent="0.15">
      <c r="A10" s="48" t="s">
        <v>34</v>
      </c>
      <c r="B10" s="48">
        <v>28</v>
      </c>
      <c r="C10" s="48">
        <v>310</v>
      </c>
      <c r="D10" s="48">
        <v>17</v>
      </c>
      <c r="E10" s="48">
        <v>28</v>
      </c>
      <c r="F10" s="48">
        <v>1</v>
      </c>
      <c r="G10" s="48">
        <v>1</v>
      </c>
      <c r="H10" s="48">
        <v>0</v>
      </c>
      <c r="I10" s="48">
        <v>6903</v>
      </c>
      <c r="J10" s="48">
        <v>29</v>
      </c>
      <c r="K10" s="48">
        <v>0</v>
      </c>
      <c r="L10" s="48">
        <v>1</v>
      </c>
      <c r="M10" s="51">
        <f t="shared" si="0"/>
        <v>6.9029999999999996</v>
      </c>
    </row>
    <row r="11" spans="1:13" x14ac:dyDescent="0.15">
      <c r="A11" s="48" t="s">
        <v>33</v>
      </c>
      <c r="B11" s="48">
        <v>1</v>
      </c>
      <c r="C11" s="48">
        <v>0</v>
      </c>
      <c r="D11" s="48">
        <v>0</v>
      </c>
      <c r="E11" s="48">
        <v>1</v>
      </c>
      <c r="F11" s="48">
        <v>0</v>
      </c>
      <c r="G11" s="48">
        <v>0</v>
      </c>
      <c r="H11" s="48">
        <v>0</v>
      </c>
      <c r="I11" s="48">
        <v>8</v>
      </c>
      <c r="J11" s="48">
        <v>1</v>
      </c>
      <c r="K11" s="48">
        <v>0</v>
      </c>
      <c r="L11" s="48">
        <v>0</v>
      </c>
      <c r="M11" s="51">
        <f t="shared" si="0"/>
        <v>8.0000000000000002E-3</v>
      </c>
    </row>
    <row r="12" spans="1:13" x14ac:dyDescent="0.15">
      <c r="A12" s="48" t="s">
        <v>32</v>
      </c>
      <c r="B12" s="48">
        <v>5</v>
      </c>
      <c r="C12" s="48">
        <v>0</v>
      </c>
      <c r="D12" s="48">
        <v>5</v>
      </c>
      <c r="E12" s="48">
        <v>5</v>
      </c>
      <c r="F12" s="48">
        <v>0</v>
      </c>
      <c r="G12" s="48">
        <v>0</v>
      </c>
      <c r="H12" s="48">
        <v>0</v>
      </c>
      <c r="I12" s="48">
        <v>1644</v>
      </c>
      <c r="J12" s="48">
        <v>5</v>
      </c>
      <c r="K12" s="48">
        <v>0</v>
      </c>
      <c r="L12" s="48">
        <v>0</v>
      </c>
      <c r="M12" s="51">
        <f t="shared" si="0"/>
        <v>1.6439999999999999</v>
      </c>
    </row>
    <row r="13" spans="1:13" x14ac:dyDescent="0.15">
      <c r="A13" s="48" t="s">
        <v>31</v>
      </c>
      <c r="B13" s="48">
        <v>11</v>
      </c>
      <c r="C13" s="48">
        <v>223</v>
      </c>
      <c r="D13" s="48">
        <v>74</v>
      </c>
      <c r="E13" s="48">
        <v>11</v>
      </c>
      <c r="F13" s="48">
        <v>3</v>
      </c>
      <c r="G13" s="48">
        <v>5</v>
      </c>
      <c r="H13" s="48">
        <v>8</v>
      </c>
      <c r="I13" s="48">
        <v>31958</v>
      </c>
      <c r="J13" s="48">
        <v>16</v>
      </c>
      <c r="K13" s="48">
        <v>0</v>
      </c>
      <c r="L13" s="48">
        <v>3</v>
      </c>
      <c r="M13" s="51">
        <f t="shared" si="0"/>
        <v>31.957999999999998</v>
      </c>
    </row>
    <row r="14" spans="1:13" x14ac:dyDescent="0.15">
      <c r="A14" s="48" t="s">
        <v>30</v>
      </c>
      <c r="B14" s="48">
        <v>468</v>
      </c>
      <c r="C14" s="48">
        <v>12338</v>
      </c>
      <c r="D14" s="48">
        <v>3099</v>
      </c>
      <c r="E14" s="48">
        <v>465</v>
      </c>
      <c r="F14" s="48">
        <v>25</v>
      </c>
      <c r="G14" s="48">
        <v>97</v>
      </c>
      <c r="H14" s="48">
        <v>75</v>
      </c>
      <c r="I14" s="48">
        <v>1285129</v>
      </c>
      <c r="J14" s="48">
        <v>562</v>
      </c>
      <c r="K14" s="48">
        <v>5</v>
      </c>
      <c r="L14" s="48">
        <v>105</v>
      </c>
      <c r="M14" s="51">
        <f t="shared" si="0"/>
        <v>1285.1289999999999</v>
      </c>
    </row>
    <row r="15" spans="1:13" x14ac:dyDescent="0.15">
      <c r="A15" s="48" t="s">
        <v>29</v>
      </c>
      <c r="B15" s="48">
        <v>279</v>
      </c>
      <c r="C15" s="48">
        <v>9970</v>
      </c>
      <c r="D15" s="48">
        <v>741</v>
      </c>
      <c r="E15" s="48">
        <v>277</v>
      </c>
      <c r="F15" s="48">
        <v>17</v>
      </c>
      <c r="G15" s="48">
        <v>30</v>
      </c>
      <c r="H15" s="48">
        <v>24</v>
      </c>
      <c r="I15" s="48">
        <v>1262252</v>
      </c>
      <c r="J15" s="48">
        <v>307</v>
      </c>
      <c r="K15" s="48">
        <v>2</v>
      </c>
      <c r="L15" s="48">
        <v>16</v>
      </c>
      <c r="M15" s="51">
        <f t="shared" si="0"/>
        <v>1262.252</v>
      </c>
    </row>
    <row r="16" spans="1:13" x14ac:dyDescent="0.15">
      <c r="A16" s="48" t="s">
        <v>28</v>
      </c>
      <c r="B16" s="48">
        <v>136</v>
      </c>
      <c r="C16" s="48">
        <v>2816</v>
      </c>
      <c r="D16" s="48">
        <v>307</v>
      </c>
      <c r="E16" s="48">
        <v>135</v>
      </c>
      <c r="F16" s="48">
        <v>5</v>
      </c>
      <c r="G16" s="48">
        <v>12</v>
      </c>
      <c r="H16" s="48">
        <v>25</v>
      </c>
      <c r="I16" s="48">
        <v>259267</v>
      </c>
      <c r="J16" s="48">
        <v>147</v>
      </c>
      <c r="K16" s="48">
        <v>1</v>
      </c>
      <c r="L16" s="48">
        <v>28</v>
      </c>
      <c r="M16" s="51">
        <f t="shared" si="0"/>
        <v>259.267</v>
      </c>
    </row>
    <row r="17" spans="1:13" x14ac:dyDescent="0.15">
      <c r="A17" s="48" t="s">
        <v>27</v>
      </c>
      <c r="B17" s="48">
        <v>82</v>
      </c>
      <c r="C17" s="48">
        <v>706</v>
      </c>
      <c r="D17" s="48">
        <v>28</v>
      </c>
      <c r="E17" s="48">
        <v>82</v>
      </c>
      <c r="F17" s="48">
        <v>3</v>
      </c>
      <c r="G17" s="48">
        <v>5</v>
      </c>
      <c r="H17" s="48">
        <v>5</v>
      </c>
      <c r="I17" s="48">
        <v>723541</v>
      </c>
      <c r="J17" s="48">
        <v>87</v>
      </c>
      <c r="K17" s="48">
        <v>0</v>
      </c>
      <c r="L17" s="48">
        <v>11</v>
      </c>
      <c r="M17" s="51">
        <f t="shared" si="0"/>
        <v>723.54100000000005</v>
      </c>
    </row>
    <row r="18" spans="1:13" x14ac:dyDescent="0.15">
      <c r="A18" s="48" t="s">
        <v>26</v>
      </c>
      <c r="B18" s="48">
        <v>69</v>
      </c>
      <c r="C18" s="48">
        <v>40</v>
      </c>
      <c r="D18" s="48">
        <v>106</v>
      </c>
      <c r="E18" s="48">
        <v>69</v>
      </c>
      <c r="F18" s="48">
        <v>2</v>
      </c>
      <c r="G18" s="48">
        <v>2</v>
      </c>
      <c r="H18" s="48">
        <v>32</v>
      </c>
      <c r="I18" s="48">
        <v>16392</v>
      </c>
      <c r="J18" s="48">
        <v>71</v>
      </c>
      <c r="K18" s="48">
        <v>0</v>
      </c>
      <c r="L18" s="48">
        <v>14</v>
      </c>
      <c r="M18" s="51">
        <f t="shared" si="0"/>
        <v>16.391999999999999</v>
      </c>
    </row>
    <row r="19" spans="1:13" x14ac:dyDescent="0.15">
      <c r="A19" s="48" t="s">
        <v>25</v>
      </c>
      <c r="B19" s="48">
        <v>73</v>
      </c>
      <c r="C19" s="48">
        <v>1791</v>
      </c>
      <c r="D19" s="48">
        <v>34</v>
      </c>
      <c r="E19" s="48">
        <v>71</v>
      </c>
      <c r="F19" s="48">
        <v>1</v>
      </c>
      <c r="G19" s="48">
        <v>2</v>
      </c>
      <c r="H19" s="48">
        <v>19</v>
      </c>
      <c r="I19" s="48">
        <v>620952</v>
      </c>
      <c r="J19" s="48">
        <v>73</v>
      </c>
      <c r="K19" s="48">
        <v>1</v>
      </c>
      <c r="L19" s="48">
        <v>13</v>
      </c>
      <c r="M19" s="51">
        <f t="shared" si="0"/>
        <v>620.952</v>
      </c>
    </row>
    <row r="20" spans="1:13" x14ac:dyDescent="0.15">
      <c r="A20" s="48" t="s">
        <v>24</v>
      </c>
      <c r="B20" s="48">
        <v>9</v>
      </c>
      <c r="C20" s="48">
        <v>288</v>
      </c>
      <c r="D20" s="48">
        <v>1</v>
      </c>
      <c r="E20" s="48">
        <v>9</v>
      </c>
      <c r="F20" s="48">
        <v>0</v>
      </c>
      <c r="G20" s="48">
        <v>0</v>
      </c>
      <c r="H20" s="48">
        <v>1</v>
      </c>
      <c r="I20" s="48">
        <v>61134</v>
      </c>
      <c r="J20" s="48">
        <v>9</v>
      </c>
      <c r="K20" s="48">
        <v>0</v>
      </c>
      <c r="L20" s="48">
        <v>0</v>
      </c>
      <c r="M20" s="51">
        <f t="shared" si="0"/>
        <v>61.134</v>
      </c>
    </row>
    <row r="21" spans="1:13" x14ac:dyDescent="0.15">
      <c r="A21" s="48" t="s">
        <v>23</v>
      </c>
      <c r="B21" s="48">
        <v>161</v>
      </c>
      <c r="C21" s="48">
        <v>3106</v>
      </c>
      <c r="D21" s="48">
        <v>457</v>
      </c>
      <c r="E21" s="48">
        <v>159</v>
      </c>
      <c r="F21" s="48">
        <v>4</v>
      </c>
      <c r="G21" s="48">
        <v>12</v>
      </c>
      <c r="H21" s="48">
        <v>1</v>
      </c>
      <c r="I21" s="48">
        <v>302300</v>
      </c>
      <c r="J21" s="48">
        <v>171</v>
      </c>
      <c r="K21" s="48">
        <v>0</v>
      </c>
      <c r="L21" s="48">
        <v>26</v>
      </c>
      <c r="M21" s="51">
        <f t="shared" si="0"/>
        <v>302.3</v>
      </c>
    </row>
    <row r="22" spans="1:13" x14ac:dyDescent="0.15">
      <c r="A22" s="48" t="s">
        <v>22</v>
      </c>
      <c r="B22" s="48">
        <v>6</v>
      </c>
      <c r="C22" s="48">
        <v>1</v>
      </c>
      <c r="D22" s="48">
        <v>0</v>
      </c>
      <c r="E22" s="48">
        <v>6</v>
      </c>
      <c r="F22" s="48">
        <v>0</v>
      </c>
      <c r="G22" s="48">
        <v>0</v>
      </c>
      <c r="H22" s="48">
        <v>0</v>
      </c>
      <c r="I22" s="48">
        <v>356</v>
      </c>
      <c r="J22" s="48">
        <v>6</v>
      </c>
      <c r="K22" s="48">
        <v>0</v>
      </c>
      <c r="L22" s="48">
        <v>0</v>
      </c>
      <c r="M22" s="51">
        <f t="shared" si="0"/>
        <v>0.35599999999999998</v>
      </c>
    </row>
    <row r="23" spans="1:13" x14ac:dyDescent="0.15">
      <c r="A23" s="48" t="s">
        <v>21</v>
      </c>
      <c r="B23" s="48">
        <v>5</v>
      </c>
      <c r="C23" s="48">
        <v>37</v>
      </c>
      <c r="D23" s="48">
        <v>0</v>
      </c>
      <c r="E23" s="48">
        <v>5</v>
      </c>
      <c r="F23" s="48">
        <v>0</v>
      </c>
      <c r="G23" s="48">
        <v>0</v>
      </c>
      <c r="H23" s="48">
        <v>0</v>
      </c>
      <c r="I23" s="48">
        <v>9683</v>
      </c>
      <c r="J23" s="48">
        <v>5</v>
      </c>
      <c r="K23" s="48">
        <v>0</v>
      </c>
      <c r="L23" s="48">
        <v>0</v>
      </c>
      <c r="M23" s="51">
        <f t="shared" si="0"/>
        <v>9.6829999999999998</v>
      </c>
    </row>
    <row r="24" spans="1:13" x14ac:dyDescent="0.15">
      <c r="A24" s="48" t="s">
        <v>20</v>
      </c>
      <c r="B24" s="48">
        <v>15</v>
      </c>
      <c r="C24" s="48">
        <v>933</v>
      </c>
      <c r="D24" s="48">
        <v>288</v>
      </c>
      <c r="E24" s="48">
        <v>15</v>
      </c>
      <c r="F24" s="48">
        <v>2</v>
      </c>
      <c r="G24" s="48">
        <v>19</v>
      </c>
      <c r="H24" s="48">
        <v>16</v>
      </c>
      <c r="I24" s="48">
        <v>87142</v>
      </c>
      <c r="J24" s="48">
        <v>34</v>
      </c>
      <c r="K24" s="48">
        <v>1</v>
      </c>
      <c r="L24" s="48">
        <v>3</v>
      </c>
      <c r="M24" s="51">
        <f t="shared" si="0"/>
        <v>87.141999999999996</v>
      </c>
    </row>
    <row r="25" spans="1:13" x14ac:dyDescent="0.15">
      <c r="A25" s="48" t="s">
        <v>19</v>
      </c>
      <c r="B25" s="48">
        <v>35</v>
      </c>
      <c r="C25" s="48">
        <v>0</v>
      </c>
      <c r="D25" s="48">
        <v>52</v>
      </c>
      <c r="E25" s="48">
        <v>34</v>
      </c>
      <c r="F25" s="48">
        <v>1</v>
      </c>
      <c r="G25" s="48">
        <v>1</v>
      </c>
      <c r="H25" s="48">
        <v>0</v>
      </c>
      <c r="I25" s="48">
        <v>355</v>
      </c>
      <c r="J25" s="48">
        <v>35</v>
      </c>
      <c r="K25" s="48">
        <v>0</v>
      </c>
      <c r="L25" s="48">
        <v>2</v>
      </c>
      <c r="M25" s="51">
        <f t="shared" si="0"/>
        <v>0.35499999999999998</v>
      </c>
    </row>
    <row r="26" spans="1:13" x14ac:dyDescent="0.15">
      <c r="A26" s="48" t="s">
        <v>18</v>
      </c>
      <c r="B26" s="48">
        <v>67</v>
      </c>
      <c r="C26" s="48">
        <v>10630</v>
      </c>
      <c r="D26" s="48">
        <v>757</v>
      </c>
      <c r="E26" s="48">
        <v>65</v>
      </c>
      <c r="F26" s="48">
        <v>15</v>
      </c>
      <c r="G26" s="48">
        <v>61</v>
      </c>
      <c r="H26" s="48">
        <v>47</v>
      </c>
      <c r="I26" s="48">
        <v>1355372</v>
      </c>
      <c r="J26" s="48">
        <v>126</v>
      </c>
      <c r="K26" s="48">
        <v>3</v>
      </c>
      <c r="L26" s="48">
        <v>9</v>
      </c>
      <c r="M26" s="51">
        <f t="shared" si="0"/>
        <v>1355.3720000000001</v>
      </c>
    </row>
    <row r="27" spans="1:13" x14ac:dyDescent="0.15">
      <c r="A27" s="48" t="s">
        <v>17</v>
      </c>
      <c r="B27" s="48">
        <v>1655</v>
      </c>
      <c r="C27" s="48">
        <v>171004</v>
      </c>
      <c r="D27" s="48">
        <v>13419</v>
      </c>
      <c r="E27" s="48">
        <v>1640</v>
      </c>
      <c r="F27" s="48">
        <v>173</v>
      </c>
      <c r="G27" s="48">
        <v>445</v>
      </c>
      <c r="H27" s="48">
        <v>207</v>
      </c>
      <c r="I27" s="48">
        <v>24188349</v>
      </c>
      <c r="J27" s="48">
        <v>2085</v>
      </c>
      <c r="K27" s="48">
        <v>12</v>
      </c>
      <c r="L27" s="48">
        <v>258</v>
      </c>
      <c r="M27" s="51">
        <f t="shared" si="0"/>
        <v>24188.348999999998</v>
      </c>
    </row>
    <row r="28" spans="1:13" x14ac:dyDescent="0.15">
      <c r="A28" s="48" t="s">
        <v>16</v>
      </c>
      <c r="B28" s="48">
        <v>3</v>
      </c>
      <c r="C28" s="48">
        <v>175</v>
      </c>
      <c r="D28" s="48">
        <v>175</v>
      </c>
      <c r="E28" s="48">
        <v>3</v>
      </c>
      <c r="F28" s="48">
        <v>1</v>
      </c>
      <c r="G28" s="48">
        <v>4</v>
      </c>
      <c r="H28" s="48">
        <v>0</v>
      </c>
      <c r="I28" s="48">
        <v>28494</v>
      </c>
      <c r="J28" s="48">
        <v>7</v>
      </c>
      <c r="K28" s="48">
        <v>0</v>
      </c>
      <c r="L28" s="48">
        <v>1</v>
      </c>
      <c r="M28" s="51">
        <f t="shared" si="0"/>
        <v>28.494</v>
      </c>
    </row>
    <row r="29" spans="1:13" x14ac:dyDescent="0.15">
      <c r="A29" s="48" t="s">
        <v>15</v>
      </c>
      <c r="B29" s="48">
        <v>32</v>
      </c>
      <c r="C29" s="48">
        <v>1088</v>
      </c>
      <c r="D29" s="48">
        <v>46</v>
      </c>
      <c r="E29" s="48">
        <v>32</v>
      </c>
      <c r="F29" s="48">
        <v>4</v>
      </c>
      <c r="G29" s="48">
        <v>6</v>
      </c>
      <c r="H29" s="48">
        <v>3</v>
      </c>
      <c r="I29" s="48">
        <v>69505</v>
      </c>
      <c r="J29" s="48">
        <v>38</v>
      </c>
      <c r="K29" s="48">
        <v>1</v>
      </c>
      <c r="L29" s="48">
        <v>3</v>
      </c>
      <c r="M29" s="51">
        <f t="shared" si="0"/>
        <v>69.504999999999995</v>
      </c>
    </row>
    <row r="30" spans="1:13" x14ac:dyDescent="0.15">
      <c r="A30" s="48" t="s">
        <v>14</v>
      </c>
      <c r="B30" s="48">
        <v>6</v>
      </c>
      <c r="C30" s="48">
        <v>91</v>
      </c>
      <c r="D30" s="48">
        <v>14</v>
      </c>
      <c r="E30" s="48">
        <v>6</v>
      </c>
      <c r="F30" s="48">
        <v>1</v>
      </c>
      <c r="G30" s="48">
        <v>2</v>
      </c>
      <c r="H30" s="48">
        <v>0</v>
      </c>
      <c r="I30" s="48">
        <v>2063</v>
      </c>
      <c r="J30" s="48">
        <v>8</v>
      </c>
      <c r="K30" s="48">
        <v>0</v>
      </c>
      <c r="L30" s="48">
        <v>0</v>
      </c>
      <c r="M30" s="51">
        <f t="shared" si="0"/>
        <v>2.0630000000000002</v>
      </c>
    </row>
    <row r="31" spans="1:13" x14ac:dyDescent="0.15">
      <c r="A31" s="48" t="s">
        <v>13</v>
      </c>
      <c r="B31" s="48">
        <v>482</v>
      </c>
      <c r="C31" s="48">
        <v>69960</v>
      </c>
      <c r="D31" s="48">
        <v>3963</v>
      </c>
      <c r="E31" s="48">
        <v>480</v>
      </c>
      <c r="F31" s="48">
        <v>139</v>
      </c>
      <c r="G31" s="48">
        <v>323</v>
      </c>
      <c r="H31" s="48">
        <v>123</v>
      </c>
      <c r="I31" s="48">
        <v>16820194</v>
      </c>
      <c r="J31" s="48">
        <v>803</v>
      </c>
      <c r="K31" s="48">
        <v>4</v>
      </c>
      <c r="L31" s="48">
        <v>33</v>
      </c>
      <c r="M31" s="51">
        <f t="shared" si="0"/>
        <v>16820.194</v>
      </c>
    </row>
    <row r="32" spans="1:13" x14ac:dyDescent="0.15">
      <c r="A32" s="48" t="s">
        <v>12</v>
      </c>
      <c r="B32" s="48">
        <v>732</v>
      </c>
      <c r="C32" s="48">
        <v>46622</v>
      </c>
      <c r="D32" s="48">
        <v>3120</v>
      </c>
      <c r="E32" s="48">
        <v>722</v>
      </c>
      <c r="F32" s="48">
        <v>64</v>
      </c>
      <c r="G32" s="48">
        <v>119</v>
      </c>
      <c r="H32" s="48">
        <v>38</v>
      </c>
      <c r="I32" s="48">
        <v>4327908</v>
      </c>
      <c r="J32" s="48">
        <v>841</v>
      </c>
      <c r="K32" s="48">
        <v>2</v>
      </c>
      <c r="L32" s="48">
        <v>64</v>
      </c>
      <c r="M32" s="51">
        <f t="shared" si="0"/>
        <v>4327.9080000000004</v>
      </c>
    </row>
    <row r="33" spans="1:13" x14ac:dyDescent="0.15">
      <c r="A33" s="48" t="s">
        <v>11</v>
      </c>
      <c r="B33" s="48">
        <v>1905</v>
      </c>
      <c r="C33" s="48">
        <v>18844</v>
      </c>
      <c r="D33" s="48">
        <v>3839</v>
      </c>
      <c r="E33" s="48">
        <v>1898</v>
      </c>
      <c r="F33" s="48">
        <v>66</v>
      </c>
      <c r="G33" s="48">
        <v>105</v>
      </c>
      <c r="H33" s="48">
        <v>704</v>
      </c>
      <c r="I33" s="48">
        <v>2620239</v>
      </c>
      <c r="J33" s="48">
        <v>2003</v>
      </c>
      <c r="K33" s="48">
        <v>26</v>
      </c>
      <c r="L33" s="48">
        <v>310</v>
      </c>
      <c r="M33" s="51">
        <f t="shared" si="0"/>
        <v>2620.239</v>
      </c>
    </row>
    <row r="34" spans="1:13" x14ac:dyDescent="0.15">
      <c r="A34" s="48" t="s">
        <v>10</v>
      </c>
      <c r="B34" s="48">
        <v>718</v>
      </c>
      <c r="C34" s="48">
        <v>36801</v>
      </c>
      <c r="D34" s="48">
        <v>3228</v>
      </c>
      <c r="E34" s="48">
        <v>716</v>
      </c>
      <c r="F34" s="48">
        <v>55</v>
      </c>
      <c r="G34" s="48">
        <v>155</v>
      </c>
      <c r="H34" s="48">
        <v>814</v>
      </c>
      <c r="I34" s="48">
        <v>3625834</v>
      </c>
      <c r="J34" s="48">
        <v>871</v>
      </c>
      <c r="K34" s="48">
        <v>39</v>
      </c>
      <c r="L34" s="48">
        <v>230</v>
      </c>
      <c r="M34" s="51">
        <f t="shared" si="0"/>
        <v>3625.8339999999998</v>
      </c>
    </row>
    <row r="35" spans="1:13" x14ac:dyDescent="0.15">
      <c r="A35" s="48" t="s">
        <v>9</v>
      </c>
      <c r="B35" s="48">
        <v>6</v>
      </c>
      <c r="C35" s="48">
        <v>0</v>
      </c>
      <c r="D35" s="48">
        <v>0</v>
      </c>
      <c r="E35" s="48">
        <v>6</v>
      </c>
      <c r="F35" s="48">
        <v>0</v>
      </c>
      <c r="G35" s="48">
        <v>0</v>
      </c>
      <c r="H35" s="48">
        <v>0</v>
      </c>
      <c r="I35" s="48">
        <v>282</v>
      </c>
      <c r="J35" s="48">
        <v>6</v>
      </c>
      <c r="K35" s="48">
        <v>0</v>
      </c>
      <c r="L35" s="48">
        <v>1</v>
      </c>
      <c r="M35" s="51">
        <f t="shared" si="0"/>
        <v>0.28199999999999997</v>
      </c>
    </row>
    <row r="36" spans="1:13" x14ac:dyDescent="0.15">
      <c r="A36" s="48" t="s">
        <v>8</v>
      </c>
      <c r="B36" s="48">
        <v>0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51">
        <f t="shared" si="0"/>
        <v>0</v>
      </c>
    </row>
    <row r="37" spans="1:13" x14ac:dyDescent="0.15">
      <c r="A37" s="48" t="s">
        <v>7</v>
      </c>
      <c r="B37" s="48">
        <v>5</v>
      </c>
      <c r="C37" s="48">
        <v>13</v>
      </c>
      <c r="D37" s="48">
        <v>48</v>
      </c>
      <c r="E37" s="48">
        <v>5</v>
      </c>
      <c r="F37" s="48">
        <v>0</v>
      </c>
      <c r="G37" s="48">
        <v>0</v>
      </c>
      <c r="H37" s="48">
        <v>0</v>
      </c>
      <c r="I37" s="48">
        <v>3618</v>
      </c>
      <c r="J37" s="48">
        <v>5</v>
      </c>
      <c r="K37" s="48">
        <v>0</v>
      </c>
      <c r="L37" s="48">
        <v>0</v>
      </c>
      <c r="M37" s="51">
        <f t="shared" si="0"/>
        <v>3.6179999999999999</v>
      </c>
    </row>
    <row r="38" spans="1:13" x14ac:dyDescent="0.15">
      <c r="A38" s="48" t="s">
        <v>6</v>
      </c>
      <c r="B38" s="48">
        <v>1715</v>
      </c>
      <c r="C38" s="48">
        <v>121015</v>
      </c>
      <c r="D38" s="48">
        <v>6436</v>
      </c>
      <c r="E38" s="48">
        <v>1487</v>
      </c>
      <c r="F38" s="48">
        <v>631</v>
      </c>
      <c r="G38" s="48">
        <v>1224</v>
      </c>
      <c r="H38" s="48">
        <v>473</v>
      </c>
      <c r="I38" s="48">
        <v>4089361</v>
      </c>
      <c r="J38" s="48">
        <v>2711</v>
      </c>
      <c r="K38" s="48">
        <v>18</v>
      </c>
      <c r="L38" s="48">
        <v>163</v>
      </c>
      <c r="M38" s="51">
        <f t="shared" si="0"/>
        <v>4089.3609999999999</v>
      </c>
    </row>
    <row r="39" spans="1:13" x14ac:dyDescent="0.15">
      <c r="A39" s="48" t="s">
        <v>5</v>
      </c>
      <c r="B39" s="48">
        <v>0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51">
        <f t="shared" si="0"/>
        <v>0</v>
      </c>
    </row>
    <row r="40" spans="1:13" x14ac:dyDescent="0.15">
      <c r="A40" s="48" t="s">
        <v>4</v>
      </c>
      <c r="B40" s="48">
        <v>0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51">
        <f t="shared" si="0"/>
        <v>0</v>
      </c>
    </row>
    <row r="41" spans="1:13" x14ac:dyDescent="0.15">
      <c r="A41" s="48" t="s">
        <v>3</v>
      </c>
      <c r="B41" s="48">
        <v>0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51">
        <f t="shared" si="0"/>
        <v>0</v>
      </c>
    </row>
    <row r="42" spans="1:13" x14ac:dyDescent="0.15">
      <c r="A42" s="48" t="s">
        <v>2</v>
      </c>
      <c r="B42" s="48">
        <v>0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51">
        <f t="shared" si="0"/>
        <v>0</v>
      </c>
    </row>
    <row r="43" spans="1:13" x14ac:dyDescent="0.15">
      <c r="A43" s="48" t="s">
        <v>1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51">
        <f t="shared" si="0"/>
        <v>0</v>
      </c>
    </row>
    <row r="44" spans="1:13" x14ac:dyDescent="0.15">
      <c r="A44" s="48" t="s">
        <v>117</v>
      </c>
      <c r="B44" s="48">
        <v>20167</v>
      </c>
      <c r="C44" s="48">
        <v>1063458</v>
      </c>
      <c r="D44" s="48">
        <v>95095</v>
      </c>
      <c r="E44" s="48">
        <v>19864</v>
      </c>
      <c r="F44" s="48">
        <v>3534</v>
      </c>
      <c r="G44" s="48">
        <v>8586</v>
      </c>
      <c r="H44" s="48">
        <v>18321</v>
      </c>
      <c r="I44" s="48">
        <v>95274248</v>
      </c>
      <c r="J44" s="48">
        <v>28450</v>
      </c>
      <c r="K44" s="48">
        <v>1176</v>
      </c>
      <c r="L44" s="48">
        <v>4826</v>
      </c>
      <c r="M44" s="51">
        <f t="shared" si="0"/>
        <v>95274.248000000007</v>
      </c>
    </row>
  </sheetData>
  <phoneticPr fontId="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E:\平成１１年版梅谷図表\1-3表修正後.jtd</Template>
  <Pages>1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統合用</vt:lpstr>
      <vt:lpstr>○資料1-1-40</vt:lpstr>
      <vt:lpstr>資料1-1-40　建物火災の火元建物用途別・構造別損害状況（建</vt:lpstr>
      <vt:lpstr>'○資料1-1-40'!Print_Area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佐藤雄二</dc:creator>
  <cp:lastModifiedBy>win028</cp:lastModifiedBy>
  <cp:revision>20</cp:revision>
  <cp:lastPrinted>2023-12-25T08:20:31Z</cp:lastPrinted>
  <dcterms:created xsi:type="dcterms:W3CDTF">2000-07-07T11:59:56Z</dcterms:created>
  <dcterms:modified xsi:type="dcterms:W3CDTF">2024-03-21T07:01:25Z</dcterms:modified>
</cp:coreProperties>
</file>