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1CF3FB60-4777-4FEE-8E17-F7C5D76C7506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統合用" sheetId="2" r:id="rId1"/>
    <sheet name="○資料1-1-41" sheetId="32" r:id="rId2"/>
    <sheet name="資料1-1-41まとめ" sheetId="65" r:id="rId3"/>
  </sheets>
  <definedNames>
    <definedName name="_xlnm.Print_Area" localSheetId="1">'○資料1-1-41'!$B$2:$X$14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</definedNames>
  <calcPr calcId="191029"/>
  <fileRecoveryPr autoRecover="0"/>
</workbook>
</file>

<file path=xl/calcChain.xml><?xml version="1.0" encoding="utf-8"?>
<calcChain xmlns="http://schemas.openxmlformats.org/spreadsheetml/2006/main">
  <c r="C5" i="32" l="1"/>
  <c r="H3" i="2"/>
  <c r="X8" i="32" l="1"/>
  <c r="W8" i="32"/>
  <c r="X7" i="32"/>
  <c r="X6" i="32"/>
  <c r="V8" i="32"/>
  <c r="U8" i="32"/>
  <c r="V7" i="32"/>
  <c r="V6" i="32"/>
  <c r="U7" i="32"/>
  <c r="T8" i="32"/>
  <c r="S8" i="32"/>
  <c r="T7" i="32"/>
  <c r="T6" i="32"/>
  <c r="R8" i="32"/>
  <c r="Q8" i="32"/>
  <c r="R7" i="32"/>
  <c r="Q7" i="32"/>
  <c r="R6" i="32"/>
  <c r="Q6" i="32"/>
  <c r="P8" i="32"/>
  <c r="O8" i="32"/>
  <c r="P7" i="32"/>
  <c r="P6" i="32"/>
  <c r="N8" i="32"/>
  <c r="M8" i="32"/>
  <c r="N7" i="32"/>
  <c r="M7" i="32"/>
  <c r="N6" i="32"/>
  <c r="M6" i="32"/>
  <c r="L8" i="32"/>
  <c r="K8" i="32"/>
  <c r="L7" i="32"/>
  <c r="L6" i="32"/>
  <c r="J8" i="32"/>
  <c r="J7" i="32"/>
  <c r="J6" i="32"/>
  <c r="I6" i="32"/>
  <c r="H8" i="32"/>
  <c r="H7" i="32"/>
  <c r="H6" i="32"/>
  <c r="F8" i="32"/>
  <c r="E8" i="32"/>
  <c r="F7" i="32"/>
  <c r="F6" i="32"/>
  <c r="E6" i="32"/>
  <c r="F5" i="32"/>
  <c r="Z5" i="32"/>
  <c r="W5" i="32"/>
  <c r="U5" i="32"/>
  <c r="V9" i="32" s="1"/>
  <c r="S5" i="32"/>
  <c r="Q5" i="32"/>
  <c r="O5" i="32"/>
  <c r="M5" i="32"/>
  <c r="K5" i="32"/>
  <c r="I5" i="32"/>
  <c r="G5" i="32"/>
  <c r="E5" i="32"/>
  <c r="D5" i="32"/>
  <c r="D38" i="32"/>
  <c r="D39" i="32"/>
  <c r="H5" i="32" s="1"/>
  <c r="D40" i="32"/>
  <c r="J5" i="32" s="1"/>
  <c r="D41" i="32"/>
  <c r="L5" i="32" s="1"/>
  <c r="D42" i="32"/>
  <c r="N5" i="32" s="1"/>
  <c r="D43" i="32"/>
  <c r="P5" i="32" s="1"/>
  <c r="D44" i="32"/>
  <c r="R5" i="32" s="1"/>
  <c r="D45" i="32"/>
  <c r="T5" i="32" s="1"/>
  <c r="D46" i="32"/>
  <c r="V5" i="32" s="1"/>
  <c r="D47" i="32"/>
  <c r="X5" i="32" s="1"/>
  <c r="D37" i="32"/>
  <c r="X32" i="32"/>
  <c r="V32" i="32"/>
  <c r="T32" i="32"/>
  <c r="R32" i="32"/>
  <c r="P32" i="32"/>
  <c r="N32" i="32"/>
  <c r="L32" i="32"/>
  <c r="J32" i="32"/>
  <c r="H32" i="32"/>
  <c r="F32" i="32"/>
  <c r="D32" i="32"/>
  <c r="D8" i="32"/>
  <c r="D7" i="32"/>
  <c r="D9" i="32" s="1"/>
  <c r="D6" i="32"/>
  <c r="W4" i="32"/>
  <c r="U4" i="32"/>
  <c r="S4" i="32"/>
  <c r="Q4" i="32"/>
  <c r="O4" i="32"/>
  <c r="M4" i="32"/>
  <c r="K4" i="32"/>
  <c r="I4" i="32"/>
  <c r="G4" i="32"/>
  <c r="E4" i="32"/>
  <c r="G3" i="2"/>
  <c r="F3" i="2"/>
  <c r="E3" i="2"/>
  <c r="R9" i="32" l="1"/>
  <c r="L9" i="32"/>
  <c r="N9" i="32"/>
  <c r="P9" i="32"/>
  <c r="T9" i="32"/>
  <c r="X9" i="32"/>
  <c r="F9" i="32"/>
  <c r="H9" i="32"/>
  <c r="J9" i="32"/>
</calcChain>
</file>

<file path=xl/sharedStrings.xml><?xml version="1.0" encoding="utf-8"?>
<sst xmlns="http://schemas.openxmlformats.org/spreadsheetml/2006/main" count="469" uniqueCount="170">
  <si>
    <t>その他</t>
    <rPh sb="2" eb="3">
      <t>タ</t>
    </rPh>
    <phoneticPr fontId="14"/>
  </si>
  <si>
    <t>コード</t>
    <phoneticPr fontId="14"/>
  </si>
  <si>
    <t>その他</t>
  </si>
  <si>
    <t>取灰</t>
  </si>
  <si>
    <t>煙突・煙道</t>
  </si>
  <si>
    <t>焼却炉</t>
  </si>
  <si>
    <t>排気管</t>
  </si>
  <si>
    <t>電気装置</t>
  </si>
  <si>
    <t>灯火</t>
  </si>
  <si>
    <t>溶接機・切断機</t>
  </si>
  <si>
    <t>たき火</t>
  </si>
  <si>
    <t>こんろ</t>
  </si>
  <si>
    <t>たばこ</t>
  </si>
  <si>
    <t>電気機器</t>
  </si>
  <si>
    <t>配線器具</t>
  </si>
  <si>
    <t>ストーブ</t>
  </si>
  <si>
    <t>電灯電話等の配線</t>
  </si>
  <si>
    <t>放火</t>
  </si>
  <si>
    <t>放火の疑い</t>
  </si>
  <si>
    <t>過熱する</t>
  </si>
  <si>
    <t>スパークする</t>
  </si>
  <si>
    <t>引火する</t>
  </si>
  <si>
    <t>可燃物が動いて火源に触れる</t>
  </si>
  <si>
    <t>火源が転倒落下する</t>
  </si>
  <si>
    <t>放置する，忘れる</t>
  </si>
  <si>
    <t>電線が短絡する</t>
  </si>
  <si>
    <t>火の粉が散る遠くへ飛火する</t>
  </si>
  <si>
    <t>不適当なところに捨て置く</t>
  </si>
  <si>
    <t>火源が動いて接触する</t>
  </si>
  <si>
    <t>経過コード</t>
  </si>
  <si>
    <t>経過名称</t>
  </si>
  <si>
    <t>スパーク</t>
    <phoneticPr fontId="14"/>
  </si>
  <si>
    <t>件数</t>
  </si>
  <si>
    <t>放火の疑い</t>
    <rPh sb="0" eb="2">
      <t>ホウカ</t>
    </rPh>
    <rPh sb="3" eb="4">
      <t>ウタガ</t>
    </rPh>
    <phoneticPr fontId="14"/>
  </si>
  <si>
    <t>不明</t>
  </si>
  <si>
    <t>建物火災</t>
  </si>
  <si>
    <t>構成比</t>
  </si>
  <si>
    <t>うち住宅火災</t>
  </si>
  <si>
    <t>原因別</t>
  </si>
  <si>
    <t>令和３年確定値資料より</t>
    <rPh sb="0" eb="2">
      <t>レイワ</t>
    </rPh>
    <rPh sb="3" eb="9">
      <t>ネンカクテイチシリョウ</t>
    </rPh>
    <phoneticPr fontId="12"/>
  </si>
  <si>
    <t>火花が飛ぶ</t>
  </si>
  <si>
    <t>構造不完全デザイン不良</t>
  </si>
  <si>
    <t>金属の接触部が過熱する</t>
  </si>
  <si>
    <t>考え違いにより使用を誤る</t>
  </si>
  <si>
    <t>意図なしにスイッチが入る</t>
  </si>
  <si>
    <t>消したはずのものが再燃する</t>
  </si>
  <si>
    <t>過多の電流を流す</t>
  </si>
  <si>
    <t>絶縁劣化による発熱</t>
  </si>
  <si>
    <t>残り火の処置が不充分</t>
  </si>
  <si>
    <t>半断線により発熱する</t>
  </si>
  <si>
    <t>発火源</t>
    <rPh sb="0" eb="3">
      <t>ハッカゲン</t>
    </rPh>
    <phoneticPr fontId="12"/>
  </si>
  <si>
    <t>令和３年は第１１位まで掲載しているので注意</t>
    <rPh sb="0" eb="2">
      <t>レイワ</t>
    </rPh>
    <rPh sb="3" eb="4">
      <t>ネン</t>
    </rPh>
    <rPh sb="5" eb="6">
      <t>ダイ</t>
    </rPh>
    <rPh sb="8" eb="9">
      <t>イ</t>
    </rPh>
    <rPh sb="11" eb="13">
      <t>ケイサイ</t>
    </rPh>
    <rPh sb="19" eb="21">
      <t>チュウイ</t>
    </rPh>
    <phoneticPr fontId="12"/>
  </si>
  <si>
    <t>引火・輻射もまとめているので注意</t>
    <rPh sb="0" eb="2">
      <t>インカ</t>
    </rPh>
    <rPh sb="3" eb="5">
      <t>フクシャ</t>
    </rPh>
    <rPh sb="14" eb="16">
      <t>チュウイ</t>
    </rPh>
    <phoneticPr fontId="10"/>
  </si>
  <si>
    <t>この表は項目の名称補正を行うこと。</t>
    <rPh sb="2" eb="3">
      <t>ヒョウ</t>
    </rPh>
    <rPh sb="4" eb="6">
      <t>コウモク</t>
    </rPh>
    <rPh sb="7" eb="9">
      <t>メイショウ</t>
    </rPh>
    <rPh sb="8" eb="9">
      <t>ショウ</t>
    </rPh>
    <rPh sb="9" eb="11">
      <t>ホセイ</t>
    </rPh>
    <rPh sb="12" eb="13">
      <t>オコナ</t>
    </rPh>
    <phoneticPr fontId="12"/>
  </si>
  <si>
    <t>　　　　　５　「火源が接触・落下」については、「火源が接触」と「火源が落下」を足したものの合計</t>
    <rPh sb="8" eb="9">
      <t>カ</t>
    </rPh>
    <rPh sb="9" eb="10">
      <t>ゲン</t>
    </rPh>
    <rPh sb="11" eb="13">
      <t>セッショク</t>
    </rPh>
    <rPh sb="14" eb="16">
      <t>ラッカ</t>
    </rPh>
    <rPh sb="24" eb="26">
      <t>カゲン</t>
    </rPh>
    <rPh sb="27" eb="29">
      <t>セッショク</t>
    </rPh>
    <rPh sb="32" eb="34">
      <t>カゲン</t>
    </rPh>
    <rPh sb="35" eb="37">
      <t>ラッカ</t>
    </rPh>
    <rPh sb="39" eb="40">
      <t>タ</t>
    </rPh>
    <rPh sb="45" eb="47">
      <t>ゴウケイ</t>
    </rPh>
    <phoneticPr fontId="14"/>
  </si>
  <si>
    <t>　　　　　４　「可燃物が接触・落下」については、「可燃物が接触」と「可燃物が落下」を足したものの合計</t>
    <rPh sb="8" eb="11">
      <t>カネンブツ</t>
    </rPh>
    <rPh sb="12" eb="14">
      <t>セッショク</t>
    </rPh>
    <rPh sb="15" eb="17">
      <t>ラッカ</t>
    </rPh>
    <rPh sb="25" eb="28">
      <t>カネンブツ</t>
    </rPh>
    <rPh sb="29" eb="31">
      <t>セッショク</t>
    </rPh>
    <rPh sb="34" eb="37">
      <t>カネンブツ</t>
    </rPh>
    <rPh sb="38" eb="40">
      <t>ラッカ</t>
    </rPh>
    <rPh sb="42" eb="43">
      <t>タ</t>
    </rPh>
    <rPh sb="48" eb="50">
      <t>ゴウケイ</t>
    </rPh>
    <phoneticPr fontId="14"/>
  </si>
  <si>
    <t xml:space="preserve"> </t>
    <phoneticPr fontId="14"/>
  </si>
  <si>
    <t>　　　　　３　「その他のたばことマッチ」は、出火原因が、たばこ、マッチ又はライターと判別できるが、そのいずれかに確定できない場合をいう。</t>
    <rPh sb="10" eb="11">
      <t>タ</t>
    </rPh>
    <rPh sb="22" eb="24">
      <t>シュッカ</t>
    </rPh>
    <rPh sb="24" eb="26">
      <t>ゲンイン</t>
    </rPh>
    <rPh sb="35" eb="36">
      <t>マタ</t>
    </rPh>
    <rPh sb="42" eb="44">
      <t>ハンベツ</t>
    </rPh>
    <rPh sb="56" eb="58">
      <t>カクテイ</t>
    </rPh>
    <rPh sb="62" eb="64">
      <t>バアイ</t>
    </rPh>
    <phoneticPr fontId="14"/>
  </si>
  <si>
    <t>その他</t>
    <rPh sb="2" eb="3">
      <t>タ</t>
    </rPh>
    <phoneticPr fontId="16"/>
  </si>
  <si>
    <t>可燃物が接触・落下</t>
    <phoneticPr fontId="12"/>
  </si>
  <si>
    <t>火源が接触・落下</t>
  </si>
  <si>
    <t>主な経過
又は
発火源</t>
    <rPh sb="0" eb="1">
      <t>オモ</t>
    </rPh>
    <rPh sb="2" eb="4">
      <t>ケイカ</t>
    </rPh>
    <rPh sb="5" eb="6">
      <t>マタ</t>
    </rPh>
    <rPh sb="8" eb="10">
      <t>ハッカ</t>
    </rPh>
    <rPh sb="10" eb="11">
      <t>ゲン</t>
    </rPh>
    <phoneticPr fontId="14"/>
  </si>
  <si>
    <t>建物火災件数</t>
    <rPh sb="0" eb="2">
      <t>タテモノ</t>
    </rPh>
    <rPh sb="2" eb="4">
      <t>カサイ</t>
    </rPh>
    <rPh sb="4" eb="6">
      <t>ケンスウ</t>
    </rPh>
    <phoneticPr fontId="14"/>
  </si>
  <si>
    <t>主な出火原因</t>
    <rPh sb="0" eb="1">
      <t>オモ</t>
    </rPh>
    <rPh sb="2" eb="4">
      <t>シュッカ</t>
    </rPh>
    <rPh sb="4" eb="6">
      <t>ゲンイン</t>
    </rPh>
    <phoneticPr fontId="14"/>
  </si>
  <si>
    <t>（旧）第1-1-7表</t>
    <phoneticPr fontId="12"/>
  </si>
  <si>
    <t>白書の表現</t>
    <rPh sb="0" eb="2">
      <t>ハクショ</t>
    </rPh>
    <rPh sb="3" eb="5">
      <t>ヒョウゲン</t>
    </rPh>
    <phoneticPr fontId="14"/>
  </si>
  <si>
    <t>中分類</t>
    <rPh sb="0" eb="3">
      <t>チュウブンルイ</t>
    </rPh>
    <phoneticPr fontId="14"/>
  </si>
  <si>
    <t>かまど</t>
  </si>
  <si>
    <t>風呂かまど</t>
  </si>
  <si>
    <t>炉</t>
  </si>
  <si>
    <t>こたつ</t>
  </si>
  <si>
    <t>ボイラー</t>
  </si>
  <si>
    <t>内燃機関</t>
  </si>
  <si>
    <t>火あそび</t>
  </si>
  <si>
    <t>マッチ・ライター</t>
  </si>
  <si>
    <t>衝突の火花</t>
  </si>
  <si>
    <t>火入れ</t>
  </si>
  <si>
    <t>交通機関内配線</t>
  </si>
  <si>
    <t>不明・調査中</t>
  </si>
  <si>
    <t>電気的の原因で発熱する</t>
    <rPh sb="0" eb="3">
      <t>デンキテキ</t>
    </rPh>
    <rPh sb="4" eb="6">
      <t>ゲンイン</t>
    </rPh>
    <rPh sb="7" eb="9">
      <t>ハツネツ</t>
    </rPh>
    <phoneticPr fontId="14"/>
  </si>
  <si>
    <t>半断線</t>
    <rPh sb="0" eb="1">
      <t>ハン</t>
    </rPh>
    <rPh sb="1" eb="3">
      <t>ダンセン</t>
    </rPh>
    <phoneticPr fontId="14"/>
  </si>
  <si>
    <t>漏電（地絡）する</t>
    <phoneticPr fontId="14"/>
  </si>
  <si>
    <t>漏電（地絡）する</t>
  </si>
  <si>
    <t>電線が短絡する</t>
    <phoneticPr fontId="14"/>
  </si>
  <si>
    <t>短絡</t>
    <rPh sb="0" eb="2">
      <t>タンラク</t>
    </rPh>
    <phoneticPr fontId="14"/>
  </si>
  <si>
    <t>電線が混触する</t>
  </si>
  <si>
    <t>金属の接触部が過熱する</t>
    <phoneticPr fontId="14"/>
  </si>
  <si>
    <t>静電スパークが飛ぶ</t>
  </si>
  <si>
    <t>絶縁劣化</t>
    <rPh sb="0" eb="2">
      <t>ゼツエン</t>
    </rPh>
    <rPh sb="2" eb="4">
      <t>レッカ</t>
    </rPh>
    <phoneticPr fontId="14"/>
  </si>
  <si>
    <t>化学的の原因で発熱する</t>
    <rPh sb="0" eb="2">
      <t>カガク</t>
    </rPh>
    <rPh sb="2" eb="3">
      <t>テキ</t>
    </rPh>
    <rPh sb="4" eb="6">
      <t>ゲンイン</t>
    </rPh>
    <rPh sb="7" eb="9">
      <t>ハツネツ</t>
    </rPh>
    <phoneticPr fontId="14"/>
  </si>
  <si>
    <t>爆発する</t>
  </si>
  <si>
    <t>反応が急激に起こる</t>
  </si>
  <si>
    <t>異物が混入して発熱する</t>
  </si>
  <si>
    <t>ガス管などが噴出する</t>
  </si>
  <si>
    <t>スパークによる引火</t>
  </si>
  <si>
    <t>自然発火する</t>
  </si>
  <si>
    <t>薬品類が互いに混触する</t>
  </si>
  <si>
    <t>熱的の原因で発火する</t>
    <rPh sb="0" eb="1">
      <t>ネツ</t>
    </rPh>
    <rPh sb="1" eb="2">
      <t>テキ</t>
    </rPh>
    <rPh sb="3" eb="5">
      <t>ゲンイン</t>
    </rPh>
    <rPh sb="6" eb="8">
      <t>ハッカ</t>
    </rPh>
    <phoneticPr fontId="14"/>
  </si>
  <si>
    <t>可燃物が沸騰したり溢れでる</t>
  </si>
  <si>
    <t>消したはずのものが再燃する</t>
    <phoneticPr fontId="14"/>
  </si>
  <si>
    <t>余熱で発火する</t>
  </si>
  <si>
    <t>摩擦により発熱する</t>
  </si>
  <si>
    <t>輻射を受けて発火する</t>
  </si>
  <si>
    <t>高温物が触れる</t>
  </si>
  <si>
    <t>伝導過熱する</t>
  </si>
  <si>
    <t>火源あるいは着火物が運動により接触する</t>
    <rPh sb="0" eb="1">
      <t>カ</t>
    </rPh>
    <rPh sb="1" eb="2">
      <t>ミナモト</t>
    </rPh>
    <rPh sb="6" eb="8">
      <t>チャッカ</t>
    </rPh>
    <rPh sb="8" eb="9">
      <t>ブツ</t>
    </rPh>
    <rPh sb="10" eb="12">
      <t>ウンドウ</t>
    </rPh>
    <rPh sb="15" eb="17">
      <t>セッショク</t>
    </rPh>
    <phoneticPr fontId="14"/>
  </si>
  <si>
    <t>可燃物が火源の上に転倒落下する</t>
    <phoneticPr fontId="14"/>
  </si>
  <si>
    <t>可燃物が火源の上に転倒落下する</t>
  </si>
  <si>
    <t>容器から火種がこぼれる</t>
  </si>
  <si>
    <t>炭火がはねる高温の飛沫が飛ぶ</t>
  </si>
  <si>
    <t>火の粉が散る遠くへ飛火する</t>
    <phoneticPr fontId="14"/>
  </si>
  <si>
    <t>器具機械の材質や構造の不良に基づく</t>
    <rPh sb="0" eb="2">
      <t>キグ</t>
    </rPh>
    <rPh sb="2" eb="4">
      <t>キカイ</t>
    </rPh>
    <rPh sb="5" eb="7">
      <t>ザイシツ</t>
    </rPh>
    <rPh sb="8" eb="10">
      <t>コウゾウ</t>
    </rPh>
    <rPh sb="11" eb="13">
      <t>フリョウ</t>
    </rPh>
    <rPh sb="14" eb="15">
      <t>モト</t>
    </rPh>
    <phoneticPr fontId="14"/>
  </si>
  <si>
    <t>火源が破損腐食する</t>
  </si>
  <si>
    <t>機械が故障を起こす</t>
  </si>
  <si>
    <t>材質が不良である</t>
  </si>
  <si>
    <t>塗料が悪い</t>
    <rPh sb="0" eb="2">
      <t>トリョウ</t>
    </rPh>
    <rPh sb="3" eb="4">
      <t>ワル</t>
    </rPh>
    <phoneticPr fontId="14"/>
  </si>
  <si>
    <t>塗料が悪い</t>
  </si>
  <si>
    <t>火源が漏洩する</t>
  </si>
  <si>
    <t>着火物が漏洩する</t>
  </si>
  <si>
    <t>容器（着火物用）が破損腐食する</t>
  </si>
  <si>
    <t>使用方法が不良に基づく</t>
    <rPh sb="0" eb="2">
      <t>シヨウ</t>
    </rPh>
    <rPh sb="2" eb="4">
      <t>ホウホウ</t>
    </rPh>
    <rPh sb="5" eb="7">
      <t>フリョウ</t>
    </rPh>
    <rPh sb="8" eb="9">
      <t>モト</t>
    </rPh>
    <phoneticPr fontId="14"/>
  </si>
  <si>
    <t>機械の調整が適当でない</t>
  </si>
  <si>
    <t>かまど等の火を燃しすぎる</t>
  </si>
  <si>
    <t>考え違いにより使用を誤る</t>
    <phoneticPr fontId="14"/>
  </si>
  <si>
    <t>放置する，忘れる</t>
    <phoneticPr fontId="14"/>
  </si>
  <si>
    <t>本来の用途以外の不適の用に用いる</t>
  </si>
  <si>
    <t>残り火の処置が不充分</t>
    <phoneticPr fontId="14"/>
  </si>
  <si>
    <t>器具を可燃物と共に可燃物の中にしまいこむ</t>
  </si>
  <si>
    <t>主に交通機関に起こる事故</t>
    <rPh sb="0" eb="1">
      <t>オモ</t>
    </rPh>
    <rPh sb="2" eb="4">
      <t>コウツウ</t>
    </rPh>
    <rPh sb="4" eb="6">
      <t>キカン</t>
    </rPh>
    <rPh sb="7" eb="8">
      <t>オ</t>
    </rPh>
    <rPh sb="10" eb="12">
      <t>ジコ</t>
    </rPh>
    <phoneticPr fontId="14"/>
  </si>
  <si>
    <t>衝突により発火</t>
  </si>
  <si>
    <t>墜落により発火</t>
  </si>
  <si>
    <t>逆火</t>
  </si>
  <si>
    <t>天災地変による</t>
    <rPh sb="0" eb="2">
      <t>テンサイ</t>
    </rPh>
    <rPh sb="2" eb="4">
      <t>チヘン</t>
    </rPh>
    <phoneticPr fontId="14"/>
  </si>
  <si>
    <t>地震のために家が倒れる</t>
  </si>
  <si>
    <t>風のために家が倒れる</t>
    <rPh sb="0" eb="1">
      <t>カゼ</t>
    </rPh>
    <rPh sb="5" eb="6">
      <t>イエ</t>
    </rPh>
    <rPh sb="7" eb="8">
      <t>タオ</t>
    </rPh>
    <phoneticPr fontId="14"/>
  </si>
  <si>
    <t>風のために家が倒れる</t>
  </si>
  <si>
    <t>水害で薬品に火がつき発火</t>
  </si>
  <si>
    <t>落雷する</t>
  </si>
  <si>
    <t>放火</t>
    <phoneticPr fontId="14"/>
  </si>
  <si>
    <t>火遊び</t>
    <rPh sb="0" eb="2">
      <t>ヒアソ</t>
    </rPh>
    <phoneticPr fontId="14"/>
  </si>
  <si>
    <t>火遊び</t>
  </si>
  <si>
    <t>放火，火遊び以外で無意識に火をつける</t>
  </si>
  <si>
    <t>(年報用出火原因TR別)計</t>
  </si>
  <si>
    <t>(経過別)計</t>
  </si>
  <si>
    <t>年号</t>
    <rPh sb="0" eb="2">
      <t>ネンゴウ</t>
    </rPh>
    <phoneticPr fontId="12"/>
  </si>
  <si>
    <t>最新年</t>
    <rPh sb="0" eb="3">
      <t>サイシンネン</t>
    </rPh>
    <phoneticPr fontId="12"/>
  </si>
  <si>
    <t>令和</t>
    <rPh sb="0" eb="2">
      <t>レイワ</t>
    </rPh>
    <phoneticPr fontId="12"/>
  </si>
  <si>
    <t>カッコなし</t>
    <phoneticPr fontId="12"/>
  </si>
  <si>
    <t>カッコあり</t>
    <phoneticPr fontId="12"/>
  </si>
  <si>
    <t>数のみ</t>
    <rPh sb="0" eb="1">
      <t>カズ</t>
    </rPh>
    <phoneticPr fontId="12"/>
  </si>
  <si>
    <t>ライター</t>
  </si>
  <si>
    <t>マッチ</t>
  </si>
  <si>
    <t>火のついた紙</t>
  </si>
  <si>
    <t>その他のたばことマッチ</t>
  </si>
  <si>
    <t>ガステーブル</t>
  </si>
  <si>
    <t>火のついた布</t>
  </si>
  <si>
    <t>ローソク</t>
  </si>
  <si>
    <t>火炎びん</t>
  </si>
  <si>
    <t>可燃物が接触・落下</t>
  </si>
  <si>
    <t>火源が接触・落下</t>
    <rPh sb="0" eb="2">
      <t>カゲン</t>
    </rPh>
    <rPh sb="3" eb="5">
      <t>セッショク</t>
    </rPh>
    <rPh sb="6" eb="8">
      <t>ラッカ</t>
    </rPh>
    <phoneticPr fontId="12"/>
  </si>
  <si>
    <t>　　　　　２　（　）内は建物火災件数 20,167件に対する割合（％）</t>
    <phoneticPr fontId="12"/>
  </si>
  <si>
    <t>資料1-1-41その１　建物火災の総合出火原因別・経過別出火件数（計出力なし）_【2023年11月14日時点データ】従来型</t>
  </si>
  <si>
    <t>カッコあり中</t>
    <rPh sb="5" eb="6">
      <t>チュウ</t>
    </rPh>
    <phoneticPr fontId="12"/>
  </si>
  <si>
    <t>短絡</t>
    <phoneticPr fontId="12"/>
  </si>
  <si>
    <t>スパーク</t>
    <phoneticPr fontId="12"/>
  </si>
  <si>
    <t>引火・輻射</t>
    <rPh sb="0" eb="2">
      <t>インカ</t>
    </rPh>
    <rPh sb="3" eb="5">
      <t>フクシャ</t>
    </rPh>
    <phoneticPr fontId="12"/>
  </si>
  <si>
    <t>半断線</t>
    <phoneticPr fontId="12"/>
  </si>
  <si>
    <t>絶縁劣化</t>
    <phoneticPr fontId="12"/>
  </si>
  <si>
    <t>(令和４年中)</t>
    <rPh sb="5" eb="6">
      <t>チュウ</t>
    </rPh>
    <phoneticPr fontId="14"/>
  </si>
  <si>
    <r>
      <t>(備考)</t>
    </r>
    <r>
      <rPr>
        <sz val="6"/>
        <rFont val="ＭＳ Ｐゴシック"/>
        <family val="3"/>
        <charset val="128"/>
      </rPr>
      <t xml:space="preserve">　    </t>
    </r>
    <r>
      <rPr>
        <sz val="14"/>
        <rFont val="ＭＳ Ｐゴシック"/>
        <family val="3"/>
        <charset val="128"/>
      </rPr>
      <t>１　「火災報告」により作成</t>
    </r>
    <rPh sb="1" eb="3">
      <t>ビコウ</t>
    </rPh>
    <rPh sb="12" eb="14">
      <t>カサイ</t>
    </rPh>
    <rPh sb="14" eb="16">
      <t>ホウコク</t>
    </rPh>
    <rPh sb="20" eb="22">
      <t>サクセイ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</si>
</sst>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\(0.0%\)"/>
    <numFmt numFmtId="179" formatCode="#,###&quot;件&quot;"/>
  </numFmts>
  <fonts count="30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</font>
    <font>
      <sz val="11.95"/>
      <color indexed="8"/>
      <name val="ＭＳ 明朝"/>
      <family val="1"/>
      <charset val="128"/>
    </font>
    <font>
      <sz val="10.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1">
    <xf numFmtId="0" fontId="0" fillId="0" borderId="0"/>
    <xf numFmtId="38" fontId="7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3" fillId="0" borderId="0"/>
    <xf numFmtId="9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23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/>
    <xf numFmtId="0" fontId="11" fillId="0" borderId="0" xfId="4">
      <alignment vertical="center"/>
    </xf>
    <xf numFmtId="0" fontId="18" fillId="0" borderId="0" xfId="4" applyFont="1">
      <alignment vertical="center"/>
    </xf>
    <xf numFmtId="0" fontId="11" fillId="0" borderId="0" xfId="4" applyAlignment="1">
      <alignment horizontal="right" vertical="center"/>
    </xf>
    <xf numFmtId="0" fontId="19" fillId="0" borderId="0" xfId="4" applyFont="1">
      <alignment vertical="center"/>
    </xf>
    <xf numFmtId="10" fontId="22" fillId="0" borderId="31" xfId="0" applyNumberFormat="1" applyFont="1" applyBorder="1" applyAlignment="1">
      <alignment horizontal="right"/>
    </xf>
    <xf numFmtId="0" fontId="22" fillId="0" borderId="32" xfId="0" applyFont="1" applyBorder="1" applyAlignment="1">
      <alignment horizontal="right"/>
    </xf>
    <xf numFmtId="10" fontId="22" fillId="0" borderId="28" xfId="0" applyNumberFormat="1" applyFont="1" applyBorder="1" applyAlignment="1">
      <alignment horizontal="right"/>
    </xf>
    <xf numFmtId="0" fontId="22" fillId="0" borderId="32" xfId="1" applyNumberFormat="1" applyFont="1" applyBorder="1" applyAlignment="1">
      <alignment horizontal="right"/>
    </xf>
    <xf numFmtId="0" fontId="22" fillId="0" borderId="1" xfId="0" applyFont="1" applyBorder="1" applyAlignment="1">
      <alignment vertical="center"/>
    </xf>
    <xf numFmtId="3" fontId="22" fillId="0" borderId="32" xfId="1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2" xfId="0" applyFont="1" applyBorder="1" applyAlignment="1">
      <alignment horizontal="center" vertical="top"/>
    </xf>
    <xf numFmtId="0" fontId="22" fillId="0" borderId="35" xfId="0" applyFont="1" applyBorder="1" applyAlignment="1">
      <alignment horizontal="center"/>
    </xf>
    <xf numFmtId="0" fontId="18" fillId="0" borderId="40" xfId="4" applyFont="1" applyBorder="1">
      <alignment vertical="center"/>
    </xf>
    <xf numFmtId="0" fontId="18" fillId="0" borderId="41" xfId="4" applyFont="1" applyBorder="1" applyAlignment="1">
      <alignment vertical="center" wrapText="1"/>
    </xf>
    <xf numFmtId="0" fontId="18" fillId="0" borderId="42" xfId="4" applyFont="1" applyBorder="1" applyAlignment="1">
      <alignment vertical="center" wrapText="1"/>
    </xf>
    <xf numFmtId="0" fontId="18" fillId="0" borderId="8" xfId="4" applyFont="1" applyBorder="1">
      <alignment vertical="center"/>
    </xf>
    <xf numFmtId="0" fontId="18" fillId="0" borderId="8" xfId="4" applyFont="1" applyBorder="1" applyAlignment="1">
      <alignment vertical="center" wrapText="1"/>
    </xf>
    <xf numFmtId="38" fontId="7" fillId="0" borderId="8" xfId="5" applyFont="1" applyFill="1" applyBorder="1">
      <alignment vertical="center"/>
    </xf>
    <xf numFmtId="177" fontId="18" fillId="0" borderId="8" xfId="4" applyNumberFormat="1" applyFont="1" applyBorder="1">
      <alignment vertical="center"/>
    </xf>
    <xf numFmtId="3" fontId="18" fillId="0" borderId="8" xfId="4" applyNumberFormat="1" applyFont="1" applyBorder="1">
      <alignment vertical="center"/>
    </xf>
    <xf numFmtId="38" fontId="18" fillId="0" borderId="8" xfId="4" applyNumberFormat="1" applyFont="1" applyBorder="1">
      <alignment vertical="center"/>
    </xf>
    <xf numFmtId="38" fontId="15" fillId="0" borderId="43" xfId="5" applyFont="1" applyFill="1" applyBorder="1">
      <alignment vertical="center"/>
    </xf>
    <xf numFmtId="0" fontId="19" fillId="0" borderId="44" xfId="4" applyFont="1" applyBorder="1" applyAlignment="1">
      <alignment vertical="center" wrapText="1"/>
    </xf>
    <xf numFmtId="38" fontId="7" fillId="0" borderId="43" xfId="5" applyFont="1" applyFill="1" applyBorder="1">
      <alignment vertical="center"/>
    </xf>
    <xf numFmtId="0" fontId="18" fillId="0" borderId="45" xfId="4" applyFont="1" applyBorder="1" applyAlignment="1">
      <alignment vertical="center" wrapText="1"/>
    </xf>
    <xf numFmtId="0" fontId="18" fillId="4" borderId="8" xfId="4" applyFont="1" applyFill="1" applyBorder="1" applyAlignment="1">
      <alignment vertical="center" wrapText="1"/>
    </xf>
    <xf numFmtId="0" fontId="11" fillId="0" borderId="8" xfId="4" applyBorder="1">
      <alignment vertical="center"/>
    </xf>
    <xf numFmtId="0" fontId="19" fillId="0" borderId="3" xfId="4" applyFont="1" applyBorder="1" applyAlignment="1">
      <alignment vertical="center" wrapText="1"/>
    </xf>
    <xf numFmtId="0" fontId="18" fillId="0" borderId="4" xfId="4" applyFont="1" applyBorder="1" applyAlignment="1">
      <alignment vertical="center" wrapText="1"/>
    </xf>
    <xf numFmtId="0" fontId="18" fillId="8" borderId="8" xfId="4" applyFont="1" applyFill="1" applyBorder="1">
      <alignment vertical="center"/>
    </xf>
    <xf numFmtId="38" fontId="15" fillId="0" borderId="46" xfId="5" applyFont="1" applyFill="1" applyBorder="1">
      <alignment vertical="center"/>
    </xf>
    <xf numFmtId="0" fontId="19" fillId="0" borderId="29" xfId="4" applyFont="1" applyBorder="1" applyAlignment="1">
      <alignment vertical="center" wrapText="1"/>
    </xf>
    <xf numFmtId="38" fontId="7" fillId="0" borderId="46" xfId="5" applyFont="1" applyFill="1" applyBorder="1">
      <alignment vertical="center"/>
    </xf>
    <xf numFmtId="0" fontId="18" fillId="0" borderId="25" xfId="4" applyFont="1" applyBorder="1" applyAlignment="1">
      <alignment vertical="center" wrapText="1"/>
    </xf>
    <xf numFmtId="178" fontId="18" fillId="2" borderId="13" xfId="4" applyNumberFormat="1" applyFont="1" applyFill="1" applyBorder="1" applyAlignment="1">
      <alignment horizontal="left" vertical="center"/>
    </xf>
    <xf numFmtId="179" fontId="18" fillId="2" borderId="7" xfId="4" applyNumberFormat="1" applyFont="1" applyFill="1" applyBorder="1">
      <alignment vertical="center"/>
    </xf>
    <xf numFmtId="178" fontId="18" fillId="2" borderId="9" xfId="4" applyNumberFormat="1" applyFont="1" applyFill="1" applyBorder="1" applyAlignment="1">
      <alignment horizontal="left" vertical="center"/>
    </xf>
    <xf numFmtId="0" fontId="18" fillId="0" borderId="0" xfId="4" applyFont="1" applyAlignment="1">
      <alignment vertical="center" wrapText="1"/>
    </xf>
    <xf numFmtId="176" fontId="8" fillId="0" borderId="0" xfId="7" applyNumberFormat="1" applyFont="1" applyBorder="1">
      <alignment vertical="center"/>
    </xf>
    <xf numFmtId="0" fontId="18" fillId="2" borderId="0" xfId="4" applyFont="1" applyFill="1">
      <alignment vertical="center"/>
    </xf>
    <xf numFmtId="176" fontId="8" fillId="0" borderId="0" xfId="7" applyNumberFormat="1" applyFont="1">
      <alignment vertical="center"/>
    </xf>
    <xf numFmtId="0" fontId="8" fillId="0" borderId="0" xfId="7" applyNumberFormat="1" applyFont="1">
      <alignment vertical="center"/>
    </xf>
    <xf numFmtId="0" fontId="8" fillId="9" borderId="0" xfId="29" applyFill="1" applyAlignment="1">
      <alignment horizontal="right" wrapText="1"/>
    </xf>
    <xf numFmtId="38" fontId="21" fillId="0" borderId="54" xfId="5" applyFont="1" applyBorder="1">
      <alignment vertical="center"/>
    </xf>
    <xf numFmtId="0" fontId="11" fillId="0" borderId="26" xfId="4" applyBorder="1">
      <alignment vertical="center"/>
    </xf>
    <xf numFmtId="0" fontId="18" fillId="0" borderId="0" xfId="4" applyFont="1" applyAlignment="1">
      <alignment horizontal="center" vertical="center"/>
    </xf>
    <xf numFmtId="0" fontId="9" fillId="0" borderId="0" xfId="4" applyFont="1" applyAlignment="1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2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7" borderId="27" xfId="0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18" fillId="10" borderId="27" xfId="0" applyFont="1" applyFill="1" applyBorder="1" applyAlignment="1">
      <alignment vertical="center"/>
    </xf>
    <xf numFmtId="0" fontId="18" fillId="10" borderId="8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24" fillId="11" borderId="27" xfId="0" applyFont="1" applyFill="1" applyBorder="1" applyAlignment="1">
      <alignment vertical="center"/>
    </xf>
    <xf numFmtId="0" fontId="24" fillId="11" borderId="8" xfId="0" applyFont="1" applyFill="1" applyBorder="1" applyAlignment="1">
      <alignment vertical="center"/>
    </xf>
    <xf numFmtId="0" fontId="24" fillId="11" borderId="6" xfId="0" applyFont="1" applyFill="1" applyBorder="1" applyAlignment="1">
      <alignment vertical="center"/>
    </xf>
    <xf numFmtId="0" fontId="24" fillId="6" borderId="27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0" fontId="24" fillId="6" borderId="6" xfId="0" applyFont="1" applyFill="1" applyBorder="1" applyAlignment="1">
      <alignment vertical="center"/>
    </xf>
    <xf numFmtId="0" fontId="24" fillId="5" borderId="27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24" fillId="5" borderId="6" xfId="0" applyFont="1" applyFill="1" applyBorder="1" applyAlignment="1">
      <alignment vertical="center"/>
    </xf>
    <xf numFmtId="0" fontId="24" fillId="12" borderId="27" xfId="0" applyFont="1" applyFill="1" applyBorder="1" applyAlignment="1">
      <alignment vertical="center"/>
    </xf>
    <xf numFmtId="0" fontId="24" fillId="12" borderId="8" xfId="0" applyFont="1" applyFill="1" applyBorder="1" applyAlignment="1">
      <alignment vertical="center"/>
    </xf>
    <xf numFmtId="0" fontId="24" fillId="12" borderId="6" xfId="0" applyFont="1" applyFill="1" applyBorder="1" applyAlignment="1">
      <alignment vertical="center"/>
    </xf>
    <xf numFmtId="0" fontId="24" fillId="7" borderId="21" xfId="0" applyFont="1" applyFill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7" borderId="14" xfId="0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21" fillId="0" borderId="0" xfId="4" applyFont="1" applyAlignment="1">
      <alignment horizontal="left" vertical="center"/>
    </xf>
    <xf numFmtId="0" fontId="26" fillId="0" borderId="0" xfId="4" applyFont="1" applyAlignment="1"/>
    <xf numFmtId="0" fontId="27" fillId="0" borderId="0" xfId="4" applyFont="1">
      <alignment vertical="center"/>
    </xf>
    <xf numFmtId="179" fontId="28" fillId="2" borderId="7" xfId="4" applyNumberFormat="1" applyFont="1" applyFill="1" applyBorder="1">
      <alignment vertical="center"/>
    </xf>
    <xf numFmtId="178" fontId="28" fillId="2" borderId="13" xfId="4" applyNumberFormat="1" applyFont="1" applyFill="1" applyBorder="1" applyAlignment="1">
      <alignment horizontal="left" vertical="center"/>
    </xf>
    <xf numFmtId="178" fontId="28" fillId="2" borderId="9" xfId="4" applyNumberFormat="1" applyFont="1" applyFill="1" applyBorder="1" applyAlignment="1">
      <alignment horizontal="left" vertical="center"/>
    </xf>
    <xf numFmtId="0" fontId="28" fillId="0" borderId="29" xfId="4" applyFont="1" applyBorder="1" applyAlignment="1">
      <alignment vertical="center" wrapText="1"/>
    </xf>
    <xf numFmtId="3" fontId="28" fillId="0" borderId="29" xfId="4" applyNumberFormat="1" applyFont="1" applyBorder="1" applyAlignment="1">
      <alignment vertical="center" wrapText="1"/>
    </xf>
    <xf numFmtId="38" fontId="28" fillId="0" borderId="53" xfId="4" applyNumberFormat="1" applyFont="1" applyBorder="1" applyAlignment="1">
      <alignment vertical="center" wrapText="1"/>
    </xf>
    <xf numFmtId="3" fontId="28" fillId="0" borderId="53" xfId="4" applyNumberFormat="1" applyFont="1" applyBorder="1" applyAlignment="1">
      <alignment vertical="center" wrapText="1"/>
    </xf>
    <xf numFmtId="38" fontId="28" fillId="0" borderId="29" xfId="4" applyNumberFormat="1" applyFont="1" applyBorder="1" applyAlignment="1">
      <alignment vertical="center" wrapText="1"/>
    </xf>
    <xf numFmtId="3" fontId="25" fillId="0" borderId="46" xfId="5" applyNumberFormat="1" applyFont="1" applyFill="1" applyBorder="1">
      <alignment vertical="center"/>
    </xf>
    <xf numFmtId="0" fontId="28" fillId="0" borderId="53" xfId="4" applyFont="1" applyBorder="1" applyAlignment="1">
      <alignment vertical="center" wrapText="1"/>
    </xf>
    <xf numFmtId="3" fontId="25" fillId="0" borderId="28" xfId="5" applyNumberFormat="1" applyFont="1" applyFill="1" applyBorder="1">
      <alignment vertical="center"/>
    </xf>
    <xf numFmtId="3" fontId="25" fillId="0" borderId="25" xfId="5" applyNumberFormat="1" applyFont="1" applyFill="1" applyBorder="1">
      <alignment vertical="center"/>
    </xf>
    <xf numFmtId="3" fontId="25" fillId="0" borderId="17" xfId="5" applyNumberFormat="1" applyFont="1" applyFill="1" applyBorder="1">
      <alignment vertical="center"/>
    </xf>
    <xf numFmtId="0" fontId="28" fillId="0" borderId="3" xfId="4" applyFont="1" applyBorder="1" applyAlignment="1">
      <alignment vertical="center" wrapText="1"/>
    </xf>
    <xf numFmtId="3" fontId="25" fillId="0" borderId="43" xfId="5" applyNumberFormat="1" applyFont="1" applyFill="1" applyBorder="1">
      <alignment vertical="center"/>
    </xf>
    <xf numFmtId="3" fontId="28" fillId="0" borderId="43" xfId="4" applyNumberFormat="1" applyFont="1" applyBorder="1">
      <alignment vertical="center"/>
    </xf>
    <xf numFmtId="0" fontId="28" fillId="0" borderId="44" xfId="4" applyFont="1" applyBorder="1" applyAlignment="1">
      <alignment vertical="center" wrapText="1"/>
    </xf>
    <xf numFmtId="3" fontId="25" fillId="0" borderId="30" xfId="5" applyNumberFormat="1" applyFont="1" applyFill="1" applyBorder="1">
      <alignment vertical="center"/>
    </xf>
    <xf numFmtId="38" fontId="28" fillId="0" borderId="44" xfId="4" applyNumberFormat="1" applyFont="1" applyBorder="1" applyAlignment="1">
      <alignment vertical="center" wrapText="1"/>
    </xf>
    <xf numFmtId="3" fontId="25" fillId="0" borderId="4" xfId="5" applyNumberFormat="1" applyFont="1" applyFill="1" applyBorder="1">
      <alignment vertical="center"/>
    </xf>
    <xf numFmtId="3" fontId="25" fillId="0" borderId="16" xfId="5" applyNumberFormat="1" applyFont="1" applyFill="1" applyBorder="1">
      <alignment vertical="center"/>
    </xf>
    <xf numFmtId="0" fontId="28" fillId="4" borderId="44" xfId="4" applyFont="1" applyFill="1" applyBorder="1" applyAlignment="1">
      <alignment vertical="center" wrapText="1"/>
    </xf>
    <xf numFmtId="3" fontId="25" fillId="0" borderId="52" xfId="5" applyNumberFormat="1" applyFont="1" applyFill="1" applyBorder="1">
      <alignment vertical="center"/>
    </xf>
    <xf numFmtId="3" fontId="25" fillId="0" borderId="51" xfId="5" applyNumberFormat="1" applyFont="1" applyFill="1" applyBorder="1">
      <alignment vertical="center"/>
    </xf>
    <xf numFmtId="0" fontId="28" fillId="0" borderId="48" xfId="4" applyFont="1" applyBorder="1" applyAlignment="1">
      <alignment vertical="center" wrapText="1"/>
    </xf>
    <xf numFmtId="3" fontId="25" fillId="0" borderId="50" xfId="5" applyNumberFormat="1" applyFont="1" applyFill="1" applyBorder="1">
      <alignment vertical="center"/>
    </xf>
    <xf numFmtId="3" fontId="28" fillId="0" borderId="50" xfId="4" applyNumberFormat="1" applyFont="1" applyBorder="1">
      <alignment vertical="center"/>
    </xf>
    <xf numFmtId="0" fontId="28" fillId="0" borderId="48" xfId="4" applyFont="1" applyBorder="1">
      <alignment vertical="center"/>
    </xf>
    <xf numFmtId="3" fontId="28" fillId="0" borderId="49" xfId="4" applyNumberFormat="1" applyFont="1" applyBorder="1">
      <alignment vertical="center"/>
    </xf>
    <xf numFmtId="3" fontId="28" fillId="0" borderId="47" xfId="4" applyNumberFormat="1" applyFont="1" applyBorder="1">
      <alignment vertical="center"/>
    </xf>
    <xf numFmtId="0" fontId="9" fillId="0" borderId="0" xfId="4" applyFont="1" applyAlignment="1">
      <alignment horizontal="left"/>
    </xf>
    <xf numFmtId="0" fontId="29" fillId="0" borderId="0" xfId="4" applyFont="1" applyAlignment="1">
      <alignment horizontal="left" vertical="center"/>
    </xf>
    <xf numFmtId="0" fontId="21" fillId="0" borderId="0" xfId="4" applyFont="1" applyAlignment="1">
      <alignment horizontal="right" vertical="center"/>
    </xf>
    <xf numFmtId="178" fontId="28" fillId="2" borderId="36" xfId="4" applyNumberFormat="1" applyFont="1" applyFill="1" applyBorder="1" applyAlignment="1">
      <alignment horizontal="left" vertical="center"/>
    </xf>
    <xf numFmtId="3" fontId="28" fillId="2" borderId="24" xfId="4" applyNumberFormat="1" applyFont="1" applyFill="1" applyBorder="1" applyAlignment="1">
      <alignment horizontal="center" vertical="center"/>
    </xf>
    <xf numFmtId="3" fontId="28" fillId="2" borderId="22" xfId="4" applyNumberFormat="1" applyFont="1" applyFill="1" applyBorder="1" applyAlignment="1">
      <alignment horizontal="center" vertical="center"/>
    </xf>
    <xf numFmtId="3" fontId="28" fillId="2" borderId="37" xfId="4" applyNumberFormat="1" applyFont="1" applyFill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7" fillId="2" borderId="23" xfId="4" applyFont="1" applyFill="1" applyBorder="1" applyAlignment="1">
      <alignment horizontal="center" vertical="center" wrapText="1"/>
    </xf>
    <xf numFmtId="0" fontId="27" fillId="2" borderId="27" xfId="4" applyFont="1" applyFill="1" applyBorder="1" applyAlignment="1">
      <alignment horizontal="center" vertical="center" wrapText="1"/>
    </xf>
    <xf numFmtId="3" fontId="28" fillId="2" borderId="12" xfId="4" applyNumberFormat="1" applyFont="1" applyFill="1" applyBorder="1" applyAlignment="1">
      <alignment horizontal="center" vertical="center"/>
    </xf>
    <xf numFmtId="0" fontId="28" fillId="2" borderId="12" xfId="4" applyFont="1" applyFill="1" applyBorder="1" applyAlignment="1">
      <alignment horizontal="center" vertical="center"/>
    </xf>
    <xf numFmtId="0" fontId="27" fillId="3" borderId="27" xfId="4" applyFont="1" applyFill="1" applyBorder="1" applyAlignment="1">
      <alignment horizontal="center" vertical="center" wrapText="1"/>
    </xf>
    <xf numFmtId="0" fontId="27" fillId="3" borderId="21" xfId="4" applyFont="1" applyFill="1" applyBorder="1" applyAlignment="1">
      <alignment horizontal="center" vertical="center" wrapText="1"/>
    </xf>
    <xf numFmtId="3" fontId="18" fillId="2" borderId="12" xfId="4" applyNumberFormat="1" applyFont="1" applyFill="1" applyBorder="1" applyAlignment="1">
      <alignment horizontal="center" vertical="center"/>
    </xf>
    <xf numFmtId="0" fontId="18" fillId="2" borderId="12" xfId="4" applyFont="1" applyFill="1" applyBorder="1" applyAlignment="1">
      <alignment horizontal="center" vertical="center"/>
    </xf>
    <xf numFmtId="0" fontId="18" fillId="2" borderId="8" xfId="4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2" fillId="0" borderId="3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36" xfId="0" applyFont="1" applyBorder="1" applyAlignment="1">
      <alignment horizontal="center"/>
    </xf>
  </cellXfs>
  <cellStyles count="41">
    <cellStyle name="パーセント 2" xfId="7" xr:uid="{00000000-0005-0000-0000-000000000000}"/>
    <cellStyle name="パーセント 2 2" xfId="12" xr:uid="{00000000-0005-0000-0000-000001000000}"/>
    <cellStyle name="パーセント 3" xfId="16" xr:uid="{00000000-0005-0000-0000-000002000000}"/>
    <cellStyle name="パーセント 4" xfId="23" xr:uid="{00000000-0005-0000-0000-000003000000}"/>
    <cellStyle name="パーセント 5" xfId="28" xr:uid="{00000000-0005-0000-0000-000004000000}"/>
    <cellStyle name="桁区切り" xfId="1" builtinId="6"/>
    <cellStyle name="桁区切り 2" xfId="3" xr:uid="{00000000-0005-0000-0000-000006000000}"/>
    <cellStyle name="桁区切り 2 2" xfId="20" xr:uid="{00000000-0005-0000-0000-000007000000}"/>
    <cellStyle name="桁区切り 2 3" xfId="24" xr:uid="{00000000-0005-0000-0000-000008000000}"/>
    <cellStyle name="桁区切り 3" xfId="5" xr:uid="{00000000-0005-0000-0000-000009000000}"/>
    <cellStyle name="桁区切り 3 2" xfId="13" xr:uid="{00000000-0005-0000-0000-00000A000000}"/>
    <cellStyle name="桁区切り 4" xfId="15" xr:uid="{00000000-0005-0000-0000-00000B000000}"/>
    <cellStyle name="桁区切り 4 2" xfId="32" xr:uid="{00000000-0005-0000-0000-00000C000000}"/>
    <cellStyle name="桁区切り 5" xfId="18" xr:uid="{00000000-0005-0000-0000-00000D000000}"/>
    <cellStyle name="桁区切り 6" xfId="22" xr:uid="{00000000-0005-0000-0000-00000E000000}"/>
    <cellStyle name="標準" xfId="0" builtinId="0"/>
    <cellStyle name="標準 10" xfId="35" xr:uid="{00000000-0005-0000-0000-000010000000}"/>
    <cellStyle name="標準 2" xfId="2" xr:uid="{00000000-0005-0000-0000-000011000000}"/>
    <cellStyle name="標準 2 2" xfId="11" xr:uid="{00000000-0005-0000-0000-000012000000}"/>
    <cellStyle name="標準 2 3" xfId="19" xr:uid="{00000000-0005-0000-0000-000013000000}"/>
    <cellStyle name="標準 3" xfId="4" xr:uid="{00000000-0005-0000-0000-000014000000}"/>
    <cellStyle name="標準 3 2" xfId="14" xr:uid="{00000000-0005-0000-0000-000015000000}"/>
    <cellStyle name="標準 3 3" xfId="25" xr:uid="{00000000-0005-0000-0000-000016000000}"/>
    <cellStyle name="標準 4" xfId="6" xr:uid="{00000000-0005-0000-0000-000017000000}"/>
    <cellStyle name="標準 4 2" xfId="17" xr:uid="{00000000-0005-0000-0000-000018000000}"/>
    <cellStyle name="標準 4 3" xfId="26" xr:uid="{00000000-0005-0000-0000-000019000000}"/>
    <cellStyle name="標準 5" xfId="8" xr:uid="{00000000-0005-0000-0000-00001A000000}"/>
    <cellStyle name="標準 5 2" xfId="21" xr:uid="{00000000-0005-0000-0000-00001B000000}"/>
    <cellStyle name="標準 5 3" xfId="30" xr:uid="{00000000-0005-0000-0000-00001C000000}"/>
    <cellStyle name="標準 6" xfId="9" xr:uid="{00000000-0005-0000-0000-00001D000000}"/>
    <cellStyle name="標準 6 2" xfId="27" xr:uid="{00000000-0005-0000-0000-00001E000000}"/>
    <cellStyle name="標準 6 3" xfId="31" xr:uid="{00000000-0005-0000-0000-00001F000000}"/>
    <cellStyle name="標準 6 4" xfId="37" xr:uid="{00000000-0005-0000-0000-000020000000}"/>
    <cellStyle name="標準 7" xfId="10" xr:uid="{00000000-0005-0000-0000-000021000000}"/>
    <cellStyle name="標準 7 2" xfId="33" xr:uid="{00000000-0005-0000-0000-000022000000}"/>
    <cellStyle name="標準 7 3" xfId="38" xr:uid="{00000000-0005-0000-0000-000023000000}"/>
    <cellStyle name="標準 7 4" xfId="39" xr:uid="{00000000-0005-0000-0000-000024000000}"/>
    <cellStyle name="標準 8" xfId="34" xr:uid="{00000000-0005-0000-0000-000025000000}"/>
    <cellStyle name="標準 8 2" xfId="40" xr:uid="{00000000-0005-0000-0000-000026000000}"/>
    <cellStyle name="標準 9" xfId="36" xr:uid="{00000000-0005-0000-0000-000027000000}"/>
    <cellStyle name="標準_ACC_H24" xfId="29" xr:uid="{00000000-0005-0000-0000-000028000000}"/>
  </cellStyles>
  <dxfs count="0"/>
  <tableStyles count="0" defaultTableStyle="TableStyleMedium9" defaultPivotStyle="PivotStyleLight16"/>
  <colors>
    <mruColors>
      <color rgb="FFCCFFFF"/>
      <color rgb="FF8CD8E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"/>
  <sheetViews>
    <sheetView workbookViewId="0">
      <selection activeCell="H3" sqref="H3"/>
    </sheetView>
  </sheetViews>
  <sheetFormatPr defaultRowHeight="12" x14ac:dyDescent="0.15"/>
  <cols>
    <col min="5" max="5" width="11.42578125" bestFit="1" customWidth="1"/>
    <col min="6" max="6" width="13.7109375" bestFit="1" customWidth="1"/>
  </cols>
  <sheetData>
    <row r="2" spans="2:8" x14ac:dyDescent="0.15">
      <c r="B2" t="s">
        <v>144</v>
      </c>
      <c r="C2" t="s">
        <v>145</v>
      </c>
      <c r="E2" t="s">
        <v>147</v>
      </c>
      <c r="F2" t="s">
        <v>148</v>
      </c>
      <c r="G2" t="s">
        <v>149</v>
      </c>
      <c r="H2" t="s">
        <v>162</v>
      </c>
    </row>
    <row r="3" spans="2:8" x14ac:dyDescent="0.15">
      <c r="B3" t="s">
        <v>146</v>
      </c>
      <c r="C3">
        <v>4</v>
      </c>
      <c r="E3" t="str">
        <f>B3&amp;DBCS(C3)&amp;"年"</f>
        <v>令和４年</v>
      </c>
      <c r="F3" t="str">
        <f>"（"&amp;B3&amp;DBCS(C3)&amp;"年）"</f>
        <v>（令和４年）</v>
      </c>
      <c r="G3" t="str">
        <f>DBCS(C3)</f>
        <v>４</v>
      </c>
      <c r="H3" t="str">
        <f>"（"&amp;D3&amp;DBCS(E3)&amp;"中）"</f>
        <v>（令和４年中）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B66"/>
  <sheetViews>
    <sheetView tabSelected="1" view="pageBreakPreview" zoomScale="66" zoomScaleNormal="70" zoomScaleSheetLayoutView="6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7" sqref="A37:XFD66"/>
    </sheetView>
  </sheetViews>
  <sheetFormatPr defaultColWidth="8.85546875" defaultRowHeight="13.5" x14ac:dyDescent="0.15"/>
  <cols>
    <col min="1" max="1" width="8.85546875" style="1"/>
    <col min="2" max="2" width="11.42578125" style="1" customWidth="1"/>
    <col min="3" max="3" width="12.7109375" style="1" customWidth="1"/>
    <col min="4" max="4" width="9.85546875" style="1" customWidth="1"/>
    <col min="5" max="5" width="11.85546875" style="1" customWidth="1"/>
    <col min="6" max="6" width="8.140625" style="1" customWidth="1"/>
    <col min="7" max="7" width="11.85546875" style="1" customWidth="1"/>
    <col min="8" max="8" width="8.140625" style="1" customWidth="1"/>
    <col min="9" max="9" width="11.85546875" style="1" customWidth="1"/>
    <col min="10" max="10" width="8.140625" style="1" customWidth="1"/>
    <col min="11" max="11" width="12.7109375" style="1" customWidth="1"/>
    <col min="12" max="12" width="8.140625" style="1" customWidth="1"/>
    <col min="13" max="13" width="11.85546875" style="1" customWidth="1"/>
    <col min="14" max="14" width="8.140625" style="1" customWidth="1"/>
    <col min="15" max="15" width="12.7109375" style="1" customWidth="1"/>
    <col min="16" max="16" width="8.140625" style="1" customWidth="1"/>
    <col min="17" max="17" width="11.85546875" style="1" customWidth="1"/>
    <col min="18" max="18" width="8.140625" style="1" customWidth="1"/>
    <col min="19" max="19" width="11.85546875" style="1" customWidth="1"/>
    <col min="20" max="20" width="8.140625" style="1" customWidth="1"/>
    <col min="21" max="21" width="12.7109375" style="1" customWidth="1"/>
    <col min="22" max="22" width="8.140625" style="1" customWidth="1"/>
    <col min="23" max="23" width="12.7109375" style="1" customWidth="1"/>
    <col min="24" max="24" width="8.140625" style="1" customWidth="1"/>
    <col min="25" max="25" width="8.85546875" style="1"/>
    <col min="26" max="26" width="15.140625" style="1" hidden="1" customWidth="1"/>
    <col min="27" max="16384" width="8.85546875" style="1"/>
  </cols>
  <sheetData>
    <row r="1" spans="1:26" ht="17.25" hidden="1" x14ac:dyDescent="0.2">
      <c r="A1" s="1" t="s">
        <v>64</v>
      </c>
      <c r="B1" s="51"/>
      <c r="C1" s="51"/>
    </row>
    <row r="2" spans="1:26" ht="22.5" customHeight="1" x14ac:dyDescent="0.15">
      <c r="B2" s="120"/>
      <c r="C2" s="120"/>
      <c r="D2" s="120"/>
      <c r="E2" s="120"/>
      <c r="F2" s="120"/>
      <c r="G2" s="120"/>
      <c r="H2" s="120"/>
      <c r="J2" s="50"/>
      <c r="K2" s="50"/>
    </row>
    <row r="3" spans="1:26" ht="13.5" customHeight="1" thickBot="1" x14ac:dyDescent="0.2">
      <c r="V3" s="3"/>
      <c r="X3" s="115" t="s">
        <v>168</v>
      </c>
    </row>
    <row r="4" spans="1:26" ht="26.25" customHeight="1" x14ac:dyDescent="0.15">
      <c r="B4" s="121" t="s">
        <v>63</v>
      </c>
      <c r="C4" s="123" t="s">
        <v>11</v>
      </c>
      <c r="D4" s="124"/>
      <c r="E4" s="123" t="str">
        <f>E19</f>
        <v>たばこ</v>
      </c>
      <c r="F4" s="124"/>
      <c r="G4" s="117" t="str">
        <f t="shared" ref="G4" si="0">G19</f>
        <v>電気機器</v>
      </c>
      <c r="H4" s="118"/>
      <c r="I4" s="117" t="str">
        <f t="shared" ref="I4" si="1">I19</f>
        <v>配線器具</v>
      </c>
      <c r="J4" s="118"/>
      <c r="K4" s="117" t="str">
        <f t="shared" ref="K4" si="2">K19</f>
        <v>ストーブ</v>
      </c>
      <c r="L4" s="118"/>
      <c r="M4" s="117" t="str">
        <f t="shared" ref="M4" si="3">M19</f>
        <v>放火</v>
      </c>
      <c r="N4" s="118"/>
      <c r="O4" s="117" t="str">
        <f t="shared" ref="O4" si="4">O19</f>
        <v>電灯電話等の配線</v>
      </c>
      <c r="P4" s="118"/>
      <c r="Q4" s="117" t="str">
        <f t="shared" ref="Q4" si="5">Q19</f>
        <v>放火の疑い</v>
      </c>
      <c r="R4" s="118"/>
      <c r="S4" s="117" t="str">
        <f t="shared" ref="S4" si="6">S19</f>
        <v>電気装置</v>
      </c>
      <c r="T4" s="118"/>
      <c r="U4" s="117" t="str">
        <f t="shared" ref="U4" si="7">U19</f>
        <v>たき火</v>
      </c>
      <c r="V4" s="118"/>
      <c r="W4" s="117" t="str">
        <f t="shared" ref="W4" si="8">W19</f>
        <v>灯火</v>
      </c>
      <c r="X4" s="119"/>
      <c r="Z4" s="49" t="s">
        <v>62</v>
      </c>
    </row>
    <row r="5" spans="1:26" ht="17.25" x14ac:dyDescent="0.15">
      <c r="B5" s="122"/>
      <c r="C5" s="83">
        <f>C37</f>
        <v>2713</v>
      </c>
      <c r="D5" s="84">
        <f>D37</f>
        <v>0.13452670203798284</v>
      </c>
      <c r="E5" s="83">
        <f>C38</f>
        <v>1844</v>
      </c>
      <c r="F5" s="84">
        <f>D38</f>
        <v>9.1436505181732533E-2</v>
      </c>
      <c r="G5" s="83">
        <f>C39</f>
        <v>1499</v>
      </c>
      <c r="H5" s="84">
        <f>D39</f>
        <v>7.4329349928100363E-2</v>
      </c>
      <c r="I5" s="83">
        <f>C40</f>
        <v>1290</v>
      </c>
      <c r="J5" s="84">
        <f>D40</f>
        <v>6.3965884861407252E-2</v>
      </c>
      <c r="K5" s="83">
        <f>C41</f>
        <v>1088</v>
      </c>
      <c r="L5" s="84">
        <f>D41</f>
        <v>5.3949521495512472E-2</v>
      </c>
      <c r="M5" s="83">
        <f>C42</f>
        <v>1012</v>
      </c>
      <c r="N5" s="84">
        <f>D42</f>
        <v>5.0180988743987701E-2</v>
      </c>
      <c r="O5" s="83">
        <f>C43</f>
        <v>983</v>
      </c>
      <c r="P5" s="84">
        <f>D43</f>
        <v>4.8742995983537464E-2</v>
      </c>
      <c r="Q5" s="83">
        <f>C44</f>
        <v>553</v>
      </c>
      <c r="R5" s="84">
        <f>D44</f>
        <v>2.7421034363068378E-2</v>
      </c>
      <c r="S5" s="83">
        <f>C45</f>
        <v>445</v>
      </c>
      <c r="T5" s="84">
        <f>D45</f>
        <v>2.2065750979322656E-2</v>
      </c>
      <c r="U5" s="83">
        <f>C46</f>
        <v>410</v>
      </c>
      <c r="V5" s="85">
        <f>D46</f>
        <v>2.0330242475330985E-2</v>
      </c>
      <c r="W5" s="83">
        <f>C47</f>
        <v>390</v>
      </c>
      <c r="X5" s="116">
        <f>D47</f>
        <v>1.933852333019289E-2</v>
      </c>
      <c r="Z5" s="48">
        <f>C66</f>
        <v>20167</v>
      </c>
    </row>
    <row r="6" spans="1:26" ht="49.5" customHeight="1" x14ac:dyDescent="0.15">
      <c r="B6" s="125" t="s">
        <v>61</v>
      </c>
      <c r="C6" s="86" t="s">
        <v>24</v>
      </c>
      <c r="D6" s="87">
        <f t="shared" ref="D6:J6" si="9">D21</f>
        <v>1181</v>
      </c>
      <c r="E6" s="88" t="str">
        <f t="shared" si="9"/>
        <v>不適当なところに捨て置く</v>
      </c>
      <c r="F6" s="89">
        <f t="shared" si="9"/>
        <v>878</v>
      </c>
      <c r="G6" s="90" t="s">
        <v>163</v>
      </c>
      <c r="H6" s="91">
        <f t="shared" si="9"/>
        <v>476</v>
      </c>
      <c r="I6" s="86" t="str">
        <f t="shared" si="9"/>
        <v>金属の接触部が過熱する</v>
      </c>
      <c r="J6" s="91">
        <f t="shared" si="9"/>
        <v>375</v>
      </c>
      <c r="K6" s="92" t="s">
        <v>158</v>
      </c>
      <c r="L6" s="91">
        <f>L21+L24</f>
        <v>392</v>
      </c>
      <c r="M6" s="92" t="str">
        <f>M21</f>
        <v>ライター</v>
      </c>
      <c r="N6" s="93">
        <f>N21</f>
        <v>432</v>
      </c>
      <c r="O6" s="86" t="s">
        <v>163</v>
      </c>
      <c r="P6" s="91">
        <f>P21</f>
        <v>504</v>
      </c>
      <c r="Q6" s="88" t="str">
        <f>Q22</f>
        <v>ライター</v>
      </c>
      <c r="R6" s="93">
        <f>R22</f>
        <v>88</v>
      </c>
      <c r="S6" s="92" t="s">
        <v>167</v>
      </c>
      <c r="T6" s="93">
        <f t="shared" ref="S6:T8" si="10">T21</f>
        <v>128</v>
      </c>
      <c r="U6" s="92" t="s">
        <v>159</v>
      </c>
      <c r="V6" s="94">
        <f>V21+V27</f>
        <v>168</v>
      </c>
      <c r="W6" s="92" t="s">
        <v>159</v>
      </c>
      <c r="X6" s="95">
        <f>X21+X23</f>
        <v>204</v>
      </c>
      <c r="Z6" s="47"/>
    </row>
    <row r="7" spans="1:26" ht="49.5" customHeight="1" x14ac:dyDescent="0.15">
      <c r="B7" s="125"/>
      <c r="C7" s="86" t="s">
        <v>59</v>
      </c>
      <c r="D7" s="87">
        <f>D22+D30</f>
        <v>358</v>
      </c>
      <c r="E7" s="92" t="s">
        <v>159</v>
      </c>
      <c r="F7" s="89">
        <f>F22+F25</f>
        <v>583</v>
      </c>
      <c r="G7" s="96" t="s">
        <v>164</v>
      </c>
      <c r="H7" s="97">
        <f>H24</f>
        <v>110</v>
      </c>
      <c r="I7" s="96" t="s">
        <v>164</v>
      </c>
      <c r="J7" s="97">
        <f>J22</f>
        <v>316</v>
      </c>
      <c r="K7" s="96" t="s">
        <v>165</v>
      </c>
      <c r="L7" s="98">
        <f>L22+L23</f>
        <v>239</v>
      </c>
      <c r="M7" s="99" t="str">
        <f>M23</f>
        <v>マッチ</v>
      </c>
      <c r="N7" s="100">
        <f>N23</f>
        <v>61</v>
      </c>
      <c r="O7" s="96" t="s">
        <v>166</v>
      </c>
      <c r="P7" s="97">
        <f>P22</f>
        <v>124</v>
      </c>
      <c r="Q7" s="101" t="str">
        <f>Q23</f>
        <v>その他のたばことマッチ</v>
      </c>
      <c r="R7" s="100">
        <f>R23</f>
        <v>48</v>
      </c>
      <c r="S7" s="99" t="s">
        <v>163</v>
      </c>
      <c r="T7" s="100">
        <f t="shared" si="10"/>
        <v>88</v>
      </c>
      <c r="U7" s="99" t="str">
        <f>U22</f>
        <v>火の粉が散る遠くへ飛火する</v>
      </c>
      <c r="V7" s="102">
        <f>V22</f>
        <v>147</v>
      </c>
      <c r="W7" s="99" t="s">
        <v>158</v>
      </c>
      <c r="X7" s="103">
        <f>X22+X26</f>
        <v>104</v>
      </c>
      <c r="Z7" s="47"/>
    </row>
    <row r="8" spans="1:26" ht="49.5" customHeight="1" x14ac:dyDescent="0.15">
      <c r="B8" s="125"/>
      <c r="C8" s="86" t="s">
        <v>19</v>
      </c>
      <c r="D8" s="87">
        <f>D23</f>
        <v>276</v>
      </c>
      <c r="E8" s="92" t="str">
        <f>E23</f>
        <v>残り火の処置が不充分</v>
      </c>
      <c r="F8" s="89">
        <f>F23</f>
        <v>103</v>
      </c>
      <c r="G8" s="96" t="s">
        <v>19</v>
      </c>
      <c r="H8" s="97">
        <f>H25</f>
        <v>91</v>
      </c>
      <c r="I8" s="96" t="s">
        <v>163</v>
      </c>
      <c r="J8" s="97">
        <f>J23</f>
        <v>209</v>
      </c>
      <c r="K8" s="104" t="str">
        <f>K25</f>
        <v>考え違いにより使用を誤る</v>
      </c>
      <c r="L8" s="98">
        <f>L25</f>
        <v>61</v>
      </c>
      <c r="M8" s="99" t="str">
        <f>M24</f>
        <v>火のついた紙</v>
      </c>
      <c r="N8" s="97">
        <f>N24</f>
        <v>57</v>
      </c>
      <c r="O8" s="99" t="str">
        <f>O23</f>
        <v>金属の接触部が過熱する</v>
      </c>
      <c r="P8" s="97">
        <f>P23</f>
        <v>106</v>
      </c>
      <c r="Q8" s="90" t="str">
        <f>Q25</f>
        <v>マッチ</v>
      </c>
      <c r="R8" s="97">
        <f>R25</f>
        <v>12</v>
      </c>
      <c r="S8" s="86" t="str">
        <f t="shared" si="10"/>
        <v>金属の接触部が過熱する</v>
      </c>
      <c r="T8" s="97">
        <f t="shared" si="10"/>
        <v>50</v>
      </c>
      <c r="U8" s="99" t="str">
        <f>U23</f>
        <v>残り火の処置が不充分</v>
      </c>
      <c r="V8" s="105">
        <f>V23</f>
        <v>44</v>
      </c>
      <c r="W8" s="99" t="str">
        <f>W24</f>
        <v>放置する，忘れる</v>
      </c>
      <c r="X8" s="106">
        <f>X24</f>
        <v>22</v>
      </c>
      <c r="Z8" s="47"/>
    </row>
    <row r="9" spans="1:26" ht="15.75" thickBot="1" x14ac:dyDescent="0.2">
      <c r="B9" s="126"/>
      <c r="C9" s="107" t="s">
        <v>58</v>
      </c>
      <c r="D9" s="108">
        <f>C5-(D6+D7+D8)</f>
        <v>898</v>
      </c>
      <c r="E9" s="107" t="s">
        <v>2</v>
      </c>
      <c r="F9" s="109">
        <f>E5-(F6+F7+F8)</f>
        <v>280</v>
      </c>
      <c r="G9" s="110" t="s">
        <v>2</v>
      </c>
      <c r="H9" s="109">
        <f>G5-(H6+H7+H8)</f>
        <v>822</v>
      </c>
      <c r="I9" s="110" t="s">
        <v>2</v>
      </c>
      <c r="J9" s="109">
        <f>I5-(J6+J7+J8)</f>
        <v>390</v>
      </c>
      <c r="K9" s="107" t="s">
        <v>2</v>
      </c>
      <c r="L9" s="108">
        <f>K5-(L6+L7+L8)</f>
        <v>396</v>
      </c>
      <c r="M9" s="107" t="s">
        <v>2</v>
      </c>
      <c r="N9" s="109">
        <f>M5-(N6+N7+N8)</f>
        <v>462</v>
      </c>
      <c r="O9" s="107" t="s">
        <v>2</v>
      </c>
      <c r="P9" s="109">
        <f>O5-(P6+P7+P8)</f>
        <v>249</v>
      </c>
      <c r="Q9" s="107" t="s">
        <v>2</v>
      </c>
      <c r="R9" s="111">
        <f>Q5-(R6+R7+R8)</f>
        <v>405</v>
      </c>
      <c r="S9" s="107" t="s">
        <v>2</v>
      </c>
      <c r="T9" s="109">
        <f>S5-(T6+T7+T8)</f>
        <v>179</v>
      </c>
      <c r="U9" s="107" t="s">
        <v>2</v>
      </c>
      <c r="V9" s="111">
        <f>U5-(V6+V7+V8)</f>
        <v>51</v>
      </c>
      <c r="W9" s="107" t="s">
        <v>2</v>
      </c>
      <c r="X9" s="112">
        <f>W5-(X6+X7+X8)</f>
        <v>60</v>
      </c>
    </row>
    <row r="10" spans="1:26" ht="17.100000000000001" customHeight="1" x14ac:dyDescent="0.2">
      <c r="B10" s="51" t="s">
        <v>169</v>
      </c>
      <c r="C10" s="81"/>
      <c r="D10" s="82"/>
      <c r="Q10" s="2"/>
      <c r="R10" s="2"/>
    </row>
    <row r="11" spans="1:26" ht="15" customHeight="1" x14ac:dyDescent="0.2">
      <c r="B11" s="113" t="s">
        <v>160</v>
      </c>
      <c r="C11" s="81"/>
      <c r="D11" s="82"/>
    </row>
    <row r="12" spans="1:26" ht="15" customHeight="1" x14ac:dyDescent="0.15">
      <c r="B12" s="80" t="s">
        <v>57</v>
      </c>
      <c r="C12" s="82"/>
      <c r="D12" s="82"/>
    </row>
    <row r="13" spans="1:26" ht="15" customHeight="1" x14ac:dyDescent="0.15">
      <c r="A13" s="1" t="s">
        <v>56</v>
      </c>
      <c r="B13" s="80" t="s">
        <v>55</v>
      </c>
      <c r="C13" s="82"/>
      <c r="D13" s="82"/>
      <c r="G13" s="45"/>
      <c r="M13" s="46"/>
      <c r="O13" s="45"/>
    </row>
    <row r="14" spans="1:26" ht="15" customHeight="1" x14ac:dyDescent="0.15">
      <c r="B14" s="114" t="s">
        <v>54</v>
      </c>
      <c r="C14" s="82"/>
      <c r="D14" s="82"/>
      <c r="O14" s="45"/>
    </row>
    <row r="15" spans="1:26" x14ac:dyDescent="0.15"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6" x14ac:dyDescent="0.15">
      <c r="S16" s="42"/>
    </row>
    <row r="17" spans="2:28" x14ac:dyDescent="0.15">
      <c r="I17" s="43"/>
      <c r="S17" s="42"/>
    </row>
    <row r="18" spans="2:28" ht="14.25" hidden="1" thickBot="1" x14ac:dyDescent="0.2">
      <c r="B18" s="1" t="s">
        <v>53</v>
      </c>
      <c r="M18" s="4" t="s">
        <v>52</v>
      </c>
      <c r="W18" s="4" t="s">
        <v>51</v>
      </c>
    </row>
    <row r="19" spans="2:28" hidden="1" x14ac:dyDescent="0.15">
      <c r="C19" s="127" t="s">
        <v>11</v>
      </c>
      <c r="D19" s="128"/>
      <c r="E19" s="127" t="s">
        <v>12</v>
      </c>
      <c r="F19" s="128"/>
      <c r="G19" s="127" t="s">
        <v>13</v>
      </c>
      <c r="H19" s="128"/>
      <c r="I19" s="127" t="s">
        <v>14</v>
      </c>
      <c r="J19" s="128"/>
      <c r="K19" s="127" t="s">
        <v>15</v>
      </c>
      <c r="L19" s="128"/>
      <c r="M19" s="127" t="s">
        <v>17</v>
      </c>
      <c r="N19" s="128"/>
      <c r="O19" s="127" t="s">
        <v>16</v>
      </c>
      <c r="P19" s="128"/>
      <c r="Q19" s="127" t="s">
        <v>18</v>
      </c>
      <c r="R19" s="128"/>
      <c r="S19" s="127" t="s">
        <v>7</v>
      </c>
      <c r="T19" s="128"/>
      <c r="U19" s="127" t="s">
        <v>10</v>
      </c>
      <c r="V19" s="128"/>
      <c r="W19" s="127" t="s">
        <v>8</v>
      </c>
      <c r="X19" s="128"/>
      <c r="Y19" s="129"/>
      <c r="Z19" s="129"/>
      <c r="AA19" s="129"/>
      <c r="AB19" s="129"/>
    </row>
    <row r="20" spans="2:28" hidden="1" x14ac:dyDescent="0.15">
      <c r="C20" s="40"/>
      <c r="D20" s="39"/>
      <c r="E20" s="40"/>
      <c r="F20" s="39"/>
      <c r="G20" s="41"/>
      <c r="H20" s="41"/>
      <c r="I20" s="40"/>
      <c r="J20" s="39"/>
      <c r="L20" s="39"/>
      <c r="M20" s="40"/>
      <c r="N20" s="39"/>
      <c r="O20" s="40" t="s">
        <v>50</v>
      </c>
      <c r="P20" s="39"/>
      <c r="R20" s="41"/>
      <c r="S20" s="41" t="s">
        <v>50</v>
      </c>
      <c r="T20" s="39"/>
      <c r="U20" s="40"/>
      <c r="V20" s="39"/>
      <c r="W20" s="40"/>
      <c r="X20" s="39"/>
      <c r="Y20" s="40"/>
      <c r="Z20" s="39"/>
      <c r="AA20" s="40"/>
      <c r="AB20" s="39"/>
    </row>
    <row r="21" spans="2:28" ht="18" hidden="1" customHeight="1" x14ac:dyDescent="0.15">
      <c r="C21" s="21" t="s">
        <v>24</v>
      </c>
      <c r="D21" s="22">
        <v>1181</v>
      </c>
      <c r="E21" s="22" t="s">
        <v>27</v>
      </c>
      <c r="F21" s="22">
        <v>878</v>
      </c>
      <c r="G21" s="21" t="s">
        <v>25</v>
      </c>
      <c r="H21" s="22">
        <v>476</v>
      </c>
      <c r="I21" s="21" t="s">
        <v>42</v>
      </c>
      <c r="J21" s="22">
        <v>375</v>
      </c>
      <c r="K21" s="21" t="s">
        <v>22</v>
      </c>
      <c r="L21" s="22">
        <v>286</v>
      </c>
      <c r="M21" s="21" t="s">
        <v>150</v>
      </c>
      <c r="N21" s="22">
        <v>432</v>
      </c>
      <c r="O21" s="78" t="s">
        <v>25</v>
      </c>
      <c r="P21" s="78">
        <v>504</v>
      </c>
      <c r="Q21" s="21" t="s">
        <v>34</v>
      </c>
      <c r="R21" s="22">
        <v>354</v>
      </c>
      <c r="S21" s="21" t="s">
        <v>47</v>
      </c>
      <c r="T21" s="22">
        <v>128</v>
      </c>
      <c r="U21" s="21" t="s">
        <v>28</v>
      </c>
      <c r="V21" s="22">
        <v>164</v>
      </c>
      <c r="W21" s="31" t="s">
        <v>23</v>
      </c>
      <c r="X21" s="31">
        <v>144</v>
      </c>
      <c r="Y21" s="38"/>
      <c r="Z21" s="37"/>
      <c r="AA21" s="36"/>
      <c r="AB21" s="35"/>
    </row>
    <row r="22" spans="2:28" ht="18" hidden="1" customHeight="1" x14ac:dyDescent="0.15">
      <c r="C22" s="21" t="s">
        <v>22</v>
      </c>
      <c r="D22" s="20">
        <v>325</v>
      </c>
      <c r="E22" s="34" t="s">
        <v>23</v>
      </c>
      <c r="F22" s="34">
        <v>505</v>
      </c>
      <c r="G22" s="21" t="s">
        <v>34</v>
      </c>
      <c r="H22" s="22">
        <v>128</v>
      </c>
      <c r="I22" s="21" t="s">
        <v>20</v>
      </c>
      <c r="J22" s="20">
        <v>316</v>
      </c>
      <c r="K22" s="21" t="s">
        <v>102</v>
      </c>
      <c r="L22" s="22">
        <v>120</v>
      </c>
      <c r="M22" s="21" t="s">
        <v>34</v>
      </c>
      <c r="N22" s="22">
        <v>326</v>
      </c>
      <c r="O22" s="78" t="s">
        <v>49</v>
      </c>
      <c r="P22" s="78">
        <v>124</v>
      </c>
      <c r="Q22" s="21" t="s">
        <v>150</v>
      </c>
      <c r="R22" s="22">
        <v>88</v>
      </c>
      <c r="S22" s="21" t="s">
        <v>25</v>
      </c>
      <c r="T22" s="22">
        <v>88</v>
      </c>
      <c r="U22" s="21" t="s">
        <v>26</v>
      </c>
      <c r="V22" s="22">
        <v>147</v>
      </c>
      <c r="W22" s="31" t="s">
        <v>22</v>
      </c>
      <c r="X22" s="31">
        <v>89</v>
      </c>
      <c r="Y22" s="33"/>
      <c r="Z22" s="28"/>
      <c r="AA22" s="32"/>
      <c r="AB22" s="26"/>
    </row>
    <row r="23" spans="2:28" ht="18" hidden="1" customHeight="1" x14ac:dyDescent="0.15">
      <c r="C23" s="31" t="s">
        <v>19</v>
      </c>
      <c r="D23" s="31">
        <v>276</v>
      </c>
      <c r="E23" s="31" t="s">
        <v>48</v>
      </c>
      <c r="F23" s="31">
        <v>103</v>
      </c>
      <c r="G23" s="31" t="s">
        <v>2</v>
      </c>
      <c r="H23" s="31">
        <v>117</v>
      </c>
      <c r="I23" s="31" t="s">
        <v>25</v>
      </c>
      <c r="J23" s="31">
        <v>209</v>
      </c>
      <c r="K23" s="31" t="s">
        <v>21</v>
      </c>
      <c r="L23" s="31">
        <v>119</v>
      </c>
      <c r="M23" s="31" t="s">
        <v>151</v>
      </c>
      <c r="N23" s="31">
        <v>61</v>
      </c>
      <c r="O23" s="78" t="s">
        <v>42</v>
      </c>
      <c r="P23" s="78">
        <v>106</v>
      </c>
      <c r="Q23" s="31" t="s">
        <v>153</v>
      </c>
      <c r="R23" s="31">
        <v>48</v>
      </c>
      <c r="S23" s="31" t="s">
        <v>42</v>
      </c>
      <c r="T23" s="31">
        <v>50</v>
      </c>
      <c r="U23" s="31" t="s">
        <v>48</v>
      </c>
      <c r="V23" s="31">
        <v>44</v>
      </c>
      <c r="W23" s="31" t="s">
        <v>28</v>
      </c>
      <c r="X23" s="31">
        <v>60</v>
      </c>
    </row>
    <row r="24" spans="2:28" ht="18" hidden="1" customHeight="1" x14ac:dyDescent="0.15">
      <c r="C24" s="31" t="s">
        <v>21</v>
      </c>
      <c r="D24" s="31">
        <v>183</v>
      </c>
      <c r="E24" s="31" t="s">
        <v>45</v>
      </c>
      <c r="F24" s="31">
        <v>90</v>
      </c>
      <c r="G24" s="31" t="s">
        <v>20</v>
      </c>
      <c r="H24" s="31">
        <v>110</v>
      </c>
      <c r="I24" s="31" t="s">
        <v>2</v>
      </c>
      <c r="J24" s="31">
        <v>104</v>
      </c>
      <c r="K24" s="31" t="s">
        <v>107</v>
      </c>
      <c r="L24" s="31">
        <v>106</v>
      </c>
      <c r="M24" s="31" t="s">
        <v>152</v>
      </c>
      <c r="N24" s="31">
        <v>57</v>
      </c>
      <c r="O24" s="78" t="s">
        <v>20</v>
      </c>
      <c r="P24" s="78">
        <v>70</v>
      </c>
      <c r="Q24" s="31" t="s">
        <v>2</v>
      </c>
      <c r="R24" s="31">
        <v>18</v>
      </c>
      <c r="S24" s="31" t="s">
        <v>46</v>
      </c>
      <c r="T24" s="31">
        <v>38</v>
      </c>
      <c r="U24" s="31" t="s">
        <v>24</v>
      </c>
      <c r="V24" s="31">
        <v>20</v>
      </c>
      <c r="W24" s="31" t="s">
        <v>24</v>
      </c>
      <c r="X24" s="31">
        <v>22</v>
      </c>
    </row>
    <row r="25" spans="2:28" ht="18" hidden="1" customHeight="1" x14ac:dyDescent="0.15">
      <c r="C25" s="31" t="s">
        <v>43</v>
      </c>
      <c r="D25" s="31">
        <v>171</v>
      </c>
      <c r="E25" s="31" t="s">
        <v>28</v>
      </c>
      <c r="F25" s="31">
        <v>78</v>
      </c>
      <c r="G25" s="31" t="s">
        <v>19</v>
      </c>
      <c r="H25" s="31">
        <v>91</v>
      </c>
      <c r="I25" s="31" t="s">
        <v>46</v>
      </c>
      <c r="J25" s="31">
        <v>78</v>
      </c>
      <c r="K25" s="31" t="s">
        <v>43</v>
      </c>
      <c r="L25" s="31">
        <v>61</v>
      </c>
      <c r="M25" s="31" t="s">
        <v>153</v>
      </c>
      <c r="N25" s="31">
        <v>44</v>
      </c>
      <c r="O25" s="78" t="s">
        <v>46</v>
      </c>
      <c r="P25" s="78">
        <v>40</v>
      </c>
      <c r="Q25" s="31" t="s">
        <v>151</v>
      </c>
      <c r="R25" s="31">
        <v>12</v>
      </c>
      <c r="S25" s="31" t="s">
        <v>20</v>
      </c>
      <c r="T25" s="31">
        <v>28</v>
      </c>
      <c r="U25" s="31" t="s">
        <v>45</v>
      </c>
      <c r="V25" s="31">
        <v>7</v>
      </c>
      <c r="W25" s="31" t="s">
        <v>34</v>
      </c>
      <c r="X25" s="31">
        <v>19</v>
      </c>
    </row>
    <row r="26" spans="2:28" ht="18" hidden="1" customHeight="1" x14ac:dyDescent="0.15">
      <c r="C26" s="31" t="s">
        <v>28</v>
      </c>
      <c r="D26" s="31">
        <v>103</v>
      </c>
      <c r="E26" s="31" t="s">
        <v>2</v>
      </c>
      <c r="F26" s="31">
        <v>46</v>
      </c>
      <c r="G26" s="31" t="s">
        <v>43</v>
      </c>
      <c r="H26" s="31">
        <v>75</v>
      </c>
      <c r="I26" s="31" t="s">
        <v>49</v>
      </c>
      <c r="J26" s="31">
        <v>58</v>
      </c>
      <c r="K26" s="31" t="s">
        <v>34</v>
      </c>
      <c r="L26" s="31">
        <v>51</v>
      </c>
      <c r="M26" s="31" t="s">
        <v>154</v>
      </c>
      <c r="N26" s="31">
        <v>21</v>
      </c>
      <c r="O26" s="78" t="s">
        <v>47</v>
      </c>
      <c r="P26" s="78">
        <v>35</v>
      </c>
      <c r="Q26" s="31" t="s">
        <v>152</v>
      </c>
      <c r="R26" s="31">
        <v>9</v>
      </c>
      <c r="S26" s="31" t="s">
        <v>34</v>
      </c>
      <c r="T26" s="31">
        <v>27</v>
      </c>
      <c r="U26" s="31" t="s">
        <v>102</v>
      </c>
      <c r="V26" s="31">
        <v>5</v>
      </c>
      <c r="W26" s="31" t="s">
        <v>107</v>
      </c>
      <c r="X26" s="31">
        <v>15</v>
      </c>
    </row>
    <row r="27" spans="2:28" ht="18" hidden="1" customHeight="1" x14ac:dyDescent="0.15">
      <c r="C27" s="31" t="s">
        <v>44</v>
      </c>
      <c r="D27" s="31">
        <v>88</v>
      </c>
      <c r="E27" s="31" t="s">
        <v>34</v>
      </c>
      <c r="F27" s="31">
        <v>31</v>
      </c>
      <c r="G27" s="31" t="s">
        <v>47</v>
      </c>
      <c r="H27" s="31">
        <v>72</v>
      </c>
      <c r="I27" s="31" t="s">
        <v>47</v>
      </c>
      <c r="J27" s="31">
        <v>54</v>
      </c>
      <c r="K27" s="31" t="s">
        <v>26</v>
      </c>
      <c r="L27" s="31">
        <v>42</v>
      </c>
      <c r="M27" s="31" t="s">
        <v>155</v>
      </c>
      <c r="N27" s="31">
        <v>11</v>
      </c>
      <c r="O27" s="78" t="s">
        <v>82</v>
      </c>
      <c r="P27" s="78">
        <v>35</v>
      </c>
      <c r="Q27" s="31" t="s">
        <v>2</v>
      </c>
      <c r="R27" s="31">
        <v>6</v>
      </c>
      <c r="S27" s="31" t="s">
        <v>2</v>
      </c>
      <c r="T27" s="31">
        <v>19</v>
      </c>
      <c r="U27" s="31" t="s">
        <v>23</v>
      </c>
      <c r="V27" s="31">
        <v>4</v>
      </c>
      <c r="W27" s="31" t="s">
        <v>102</v>
      </c>
      <c r="X27" s="31">
        <v>5</v>
      </c>
    </row>
    <row r="28" spans="2:28" ht="18" hidden="1" customHeight="1" x14ac:dyDescent="0.15">
      <c r="C28" s="31" t="s">
        <v>102</v>
      </c>
      <c r="D28" s="31">
        <v>56</v>
      </c>
      <c r="E28" s="31" t="s">
        <v>24</v>
      </c>
      <c r="F28" s="31">
        <v>29</v>
      </c>
      <c r="G28" s="31" t="s">
        <v>46</v>
      </c>
      <c r="H28" s="31">
        <v>70</v>
      </c>
      <c r="I28" s="31" t="s">
        <v>34</v>
      </c>
      <c r="J28" s="31">
        <v>38</v>
      </c>
      <c r="K28" s="31" t="s">
        <v>2</v>
      </c>
      <c r="L28" s="31">
        <v>36</v>
      </c>
      <c r="M28" s="31" t="s">
        <v>156</v>
      </c>
      <c r="N28" s="31">
        <v>8</v>
      </c>
      <c r="O28" s="79" t="s">
        <v>34</v>
      </c>
      <c r="P28" s="79">
        <v>27</v>
      </c>
      <c r="Q28" s="31" t="s">
        <v>154</v>
      </c>
      <c r="R28" s="31">
        <v>3</v>
      </c>
      <c r="S28" s="31" t="s">
        <v>82</v>
      </c>
      <c r="T28" s="31">
        <v>13</v>
      </c>
      <c r="U28" s="31" t="s">
        <v>2</v>
      </c>
      <c r="V28" s="31">
        <v>4</v>
      </c>
      <c r="W28" s="31" t="s">
        <v>2</v>
      </c>
      <c r="X28" s="31">
        <v>5</v>
      </c>
    </row>
    <row r="29" spans="2:28" ht="18" hidden="1" customHeight="1" x14ac:dyDescent="0.15">
      <c r="C29" s="31" t="s">
        <v>2</v>
      </c>
      <c r="D29" s="31">
        <v>54</v>
      </c>
      <c r="E29" s="31" t="s">
        <v>108</v>
      </c>
      <c r="F29" s="31">
        <v>24</v>
      </c>
      <c r="G29" s="31" t="s">
        <v>42</v>
      </c>
      <c r="H29" s="31">
        <v>49</v>
      </c>
      <c r="I29" s="31" t="s">
        <v>82</v>
      </c>
      <c r="J29" s="31">
        <v>19</v>
      </c>
      <c r="K29" s="31" t="s">
        <v>103</v>
      </c>
      <c r="L29" s="31">
        <v>36</v>
      </c>
      <c r="M29" s="31" t="s">
        <v>154</v>
      </c>
      <c r="N29" s="31">
        <v>6</v>
      </c>
      <c r="O29" s="79" t="s">
        <v>2</v>
      </c>
      <c r="P29" s="79">
        <v>25</v>
      </c>
      <c r="Q29" s="31" t="s">
        <v>157</v>
      </c>
      <c r="R29" s="31">
        <v>3</v>
      </c>
      <c r="S29" s="31" t="s">
        <v>43</v>
      </c>
      <c r="T29" s="31">
        <v>11</v>
      </c>
      <c r="U29" s="31" t="s">
        <v>107</v>
      </c>
      <c r="V29" s="31">
        <v>3</v>
      </c>
      <c r="W29" s="31" t="s">
        <v>48</v>
      </c>
      <c r="X29" s="31">
        <v>4</v>
      </c>
    </row>
    <row r="30" spans="2:28" ht="18" hidden="1" customHeight="1" x14ac:dyDescent="0.15">
      <c r="C30" s="31" t="s">
        <v>107</v>
      </c>
      <c r="D30" s="31">
        <v>33</v>
      </c>
      <c r="E30" s="31" t="s">
        <v>103</v>
      </c>
      <c r="F30" s="31">
        <v>16</v>
      </c>
      <c r="G30" s="31" t="s">
        <v>41</v>
      </c>
      <c r="H30" s="31">
        <v>40</v>
      </c>
      <c r="I30" s="31" t="s">
        <v>94</v>
      </c>
      <c r="J30" s="31">
        <v>13</v>
      </c>
      <c r="K30" s="31" t="s">
        <v>23</v>
      </c>
      <c r="L30" s="31">
        <v>22</v>
      </c>
      <c r="M30" s="31" t="s">
        <v>2</v>
      </c>
      <c r="N30" s="31">
        <v>5</v>
      </c>
      <c r="O30" s="78" t="s">
        <v>43</v>
      </c>
      <c r="P30" s="78">
        <v>5</v>
      </c>
      <c r="Q30" s="31" t="s">
        <v>12</v>
      </c>
      <c r="R30" s="31">
        <v>2</v>
      </c>
      <c r="S30" s="31" t="s">
        <v>101</v>
      </c>
      <c r="T30" s="31">
        <v>6</v>
      </c>
      <c r="U30" s="31" t="s">
        <v>22</v>
      </c>
      <c r="V30" s="31">
        <v>3</v>
      </c>
      <c r="W30" s="31" t="s">
        <v>43</v>
      </c>
      <c r="X30" s="31">
        <v>4</v>
      </c>
    </row>
    <row r="31" spans="2:28" ht="18" hidden="1" customHeight="1" x14ac:dyDescent="0.15">
      <c r="C31" s="21"/>
      <c r="D31" s="22"/>
      <c r="E31" s="21"/>
      <c r="F31" s="20"/>
      <c r="G31" s="20"/>
      <c r="H31" s="20"/>
      <c r="I31" s="21"/>
      <c r="J31" s="22"/>
      <c r="K31" s="30"/>
      <c r="L31" s="20"/>
      <c r="M31" s="21"/>
      <c r="N31" s="22"/>
      <c r="O31" s="21"/>
      <c r="P31" s="22"/>
      <c r="Q31" s="22"/>
      <c r="R31" s="22"/>
      <c r="S31" s="21"/>
      <c r="T31" s="22"/>
      <c r="U31" s="21"/>
      <c r="V31" s="22"/>
      <c r="W31" s="21"/>
      <c r="X31" s="22"/>
      <c r="Y31" s="29"/>
      <c r="Z31" s="28"/>
      <c r="AA31" s="27"/>
      <c r="AB31" s="26"/>
    </row>
    <row r="32" spans="2:28" ht="18" hidden="1" customHeight="1" x14ac:dyDescent="0.15">
      <c r="C32" s="21"/>
      <c r="D32" s="22">
        <f>C37</f>
        <v>2713</v>
      </c>
      <c r="E32" s="21"/>
      <c r="F32" s="25">
        <f>C38</f>
        <v>1844</v>
      </c>
      <c r="G32" s="25"/>
      <c r="H32" s="25">
        <f>C39</f>
        <v>1499</v>
      </c>
      <c r="I32" s="20"/>
      <c r="J32" s="24">
        <f>C40</f>
        <v>1290</v>
      </c>
      <c r="K32" s="20"/>
      <c r="L32" s="23">
        <f>C41</f>
        <v>1088</v>
      </c>
      <c r="M32" s="21"/>
      <c r="N32" s="22">
        <f>C42</f>
        <v>1012</v>
      </c>
      <c r="O32" s="21"/>
      <c r="P32" s="24">
        <f>C43</f>
        <v>983</v>
      </c>
      <c r="Q32" s="20"/>
      <c r="R32" s="20">
        <f>C44</f>
        <v>553</v>
      </c>
      <c r="S32" s="21"/>
      <c r="T32" s="20">
        <f>C45</f>
        <v>445</v>
      </c>
      <c r="U32" s="21"/>
      <c r="V32" s="20">
        <f>C46</f>
        <v>410</v>
      </c>
      <c r="W32" s="21"/>
      <c r="X32" s="20">
        <f>C47</f>
        <v>390</v>
      </c>
      <c r="Y32" s="19"/>
      <c r="Z32" s="17"/>
      <c r="AA32" s="18"/>
      <c r="AB32" s="17"/>
    </row>
    <row r="33" spans="2:6" ht="14.25" hidden="1" thickBot="1" x14ac:dyDescent="0.2">
      <c r="B33" s="1" t="s">
        <v>39</v>
      </c>
    </row>
    <row r="34" spans="2:6" hidden="1" x14ac:dyDescent="0.15">
      <c r="B34" s="130" t="s">
        <v>38</v>
      </c>
      <c r="C34" s="133" t="s">
        <v>35</v>
      </c>
      <c r="D34" s="134"/>
      <c r="E34" s="135"/>
      <c r="F34" s="136"/>
    </row>
    <row r="35" spans="2:6" hidden="1" x14ac:dyDescent="0.15">
      <c r="B35" s="131"/>
      <c r="C35" s="137"/>
      <c r="D35" s="138"/>
      <c r="E35" s="139" t="s">
        <v>37</v>
      </c>
      <c r="F35" s="140"/>
    </row>
    <row r="36" spans="2:6" hidden="1" x14ac:dyDescent="0.15">
      <c r="B36" s="132"/>
      <c r="C36" s="13" t="s">
        <v>32</v>
      </c>
      <c r="D36" s="16" t="s">
        <v>36</v>
      </c>
      <c r="E36" s="13" t="s">
        <v>32</v>
      </c>
      <c r="F36" s="12" t="s">
        <v>36</v>
      </c>
    </row>
    <row r="37" spans="2:6" hidden="1" x14ac:dyDescent="0.15">
      <c r="B37" s="15" t="s">
        <v>11</v>
      </c>
      <c r="C37" s="13">
        <v>2713</v>
      </c>
      <c r="D37" s="14">
        <f>C37/C$66</f>
        <v>0.13452670203798284</v>
      </c>
      <c r="E37" s="13">
        <v>1818</v>
      </c>
      <c r="F37" s="12"/>
    </row>
    <row r="38" spans="2:6" hidden="1" x14ac:dyDescent="0.15">
      <c r="B38" s="9" t="s">
        <v>12</v>
      </c>
      <c r="C38" s="10">
        <v>1844</v>
      </c>
      <c r="D38" s="7">
        <f t="shared" ref="D38:D47" si="11">C38/C$66</f>
        <v>9.1436505181732533E-2</v>
      </c>
      <c r="E38" s="11">
        <v>1303</v>
      </c>
      <c r="F38" s="5"/>
    </row>
    <row r="39" spans="2:6" hidden="1" x14ac:dyDescent="0.15">
      <c r="B39" s="9" t="s">
        <v>13</v>
      </c>
      <c r="C39" s="10">
        <v>1499</v>
      </c>
      <c r="D39" s="7">
        <f t="shared" si="11"/>
        <v>7.4329349928100363E-2</v>
      </c>
      <c r="E39" s="11">
        <v>683</v>
      </c>
      <c r="F39" s="5"/>
    </row>
    <row r="40" spans="2:6" hidden="1" x14ac:dyDescent="0.15">
      <c r="B40" s="9" t="s">
        <v>14</v>
      </c>
      <c r="C40" s="10">
        <v>1290</v>
      </c>
      <c r="D40" s="7">
        <f t="shared" si="11"/>
        <v>6.3965884861407252E-2</v>
      </c>
      <c r="E40" s="6">
        <v>715</v>
      </c>
      <c r="F40" s="5"/>
    </row>
    <row r="41" spans="2:6" hidden="1" x14ac:dyDescent="0.15">
      <c r="B41" s="9" t="s">
        <v>15</v>
      </c>
      <c r="C41" s="10">
        <v>1088</v>
      </c>
      <c r="D41" s="7">
        <f t="shared" si="11"/>
        <v>5.3949521495512472E-2</v>
      </c>
      <c r="E41" s="6">
        <v>864</v>
      </c>
      <c r="F41" s="5"/>
    </row>
    <row r="42" spans="2:6" hidden="1" x14ac:dyDescent="0.15">
      <c r="B42" s="9" t="s">
        <v>17</v>
      </c>
      <c r="C42" s="10">
        <v>1012</v>
      </c>
      <c r="D42" s="7">
        <f t="shared" si="11"/>
        <v>5.0180988743987701E-2</v>
      </c>
      <c r="E42" s="6">
        <v>628</v>
      </c>
      <c r="F42" s="5"/>
    </row>
    <row r="43" spans="2:6" hidden="1" x14ac:dyDescent="0.15">
      <c r="B43" s="9" t="s">
        <v>16</v>
      </c>
      <c r="C43" s="10">
        <v>983</v>
      </c>
      <c r="D43" s="7">
        <f t="shared" si="11"/>
        <v>4.8742995983537464E-2</v>
      </c>
      <c r="E43" s="6">
        <v>541</v>
      </c>
      <c r="F43" s="5"/>
    </row>
    <row r="44" spans="2:6" hidden="1" x14ac:dyDescent="0.15">
      <c r="B44" s="9" t="s">
        <v>18</v>
      </c>
      <c r="C44" s="8">
        <v>553</v>
      </c>
      <c r="D44" s="7">
        <f t="shared" si="11"/>
        <v>2.7421034363068378E-2</v>
      </c>
      <c r="E44" s="6">
        <v>310</v>
      </c>
      <c r="F44" s="5"/>
    </row>
    <row r="45" spans="2:6" hidden="1" x14ac:dyDescent="0.15">
      <c r="B45" s="9" t="s">
        <v>7</v>
      </c>
      <c r="C45" s="8">
        <v>445</v>
      </c>
      <c r="D45" s="7">
        <f t="shared" si="11"/>
        <v>2.2065750979322656E-2</v>
      </c>
      <c r="E45" s="6">
        <v>79</v>
      </c>
      <c r="F45" s="5"/>
    </row>
    <row r="46" spans="2:6" hidden="1" x14ac:dyDescent="0.15">
      <c r="B46" s="9" t="s">
        <v>10</v>
      </c>
      <c r="C46" s="8">
        <v>410</v>
      </c>
      <c r="D46" s="7">
        <f t="shared" si="11"/>
        <v>2.0330242475330985E-2</v>
      </c>
      <c r="E46" s="6">
        <v>171</v>
      </c>
      <c r="F46" s="5"/>
    </row>
    <row r="47" spans="2:6" hidden="1" x14ac:dyDescent="0.15">
      <c r="B47" s="9" t="s">
        <v>8</v>
      </c>
      <c r="C47" s="8">
        <v>390</v>
      </c>
      <c r="D47" s="7">
        <f t="shared" si="11"/>
        <v>1.933852333019289E-2</v>
      </c>
      <c r="E47" s="6">
        <v>346</v>
      </c>
      <c r="F47" s="5"/>
    </row>
    <row r="48" spans="2:6" hidden="1" x14ac:dyDescent="0.15">
      <c r="B48" s="9" t="s">
        <v>74</v>
      </c>
      <c r="C48" s="8">
        <v>246</v>
      </c>
      <c r="D48" s="7"/>
      <c r="E48" s="6">
        <v>172</v>
      </c>
      <c r="F48" s="5"/>
    </row>
    <row r="49" spans="2:5" hidden="1" x14ac:dyDescent="0.15">
      <c r="B49" s="1" t="s">
        <v>9</v>
      </c>
      <c r="C49" s="1">
        <v>204</v>
      </c>
      <c r="E49" s="1">
        <v>26</v>
      </c>
    </row>
    <row r="50" spans="2:5" hidden="1" x14ac:dyDescent="0.15">
      <c r="B50" s="1" t="s">
        <v>76</v>
      </c>
      <c r="C50" s="1">
        <v>165</v>
      </c>
      <c r="E50" s="1">
        <v>54</v>
      </c>
    </row>
    <row r="51" spans="2:5" hidden="1" x14ac:dyDescent="0.15">
      <c r="B51" s="1" t="s">
        <v>4</v>
      </c>
      <c r="C51" s="1">
        <v>162</v>
      </c>
      <c r="E51" s="1">
        <v>97</v>
      </c>
    </row>
    <row r="52" spans="2:5" hidden="1" x14ac:dyDescent="0.15">
      <c r="B52" s="1" t="s">
        <v>3</v>
      </c>
      <c r="C52" s="1">
        <v>161</v>
      </c>
      <c r="E52" s="1">
        <v>95</v>
      </c>
    </row>
    <row r="53" spans="2:5" hidden="1" x14ac:dyDescent="0.15">
      <c r="B53" s="1" t="s">
        <v>73</v>
      </c>
      <c r="C53" s="1">
        <v>147</v>
      </c>
      <c r="E53" s="1">
        <v>87</v>
      </c>
    </row>
    <row r="54" spans="2:5" hidden="1" x14ac:dyDescent="0.15">
      <c r="B54" s="1" t="s">
        <v>5</v>
      </c>
      <c r="C54" s="1">
        <v>130</v>
      </c>
      <c r="E54" s="1">
        <v>36</v>
      </c>
    </row>
    <row r="55" spans="2:5" hidden="1" x14ac:dyDescent="0.15">
      <c r="B55" s="1" t="s">
        <v>68</v>
      </c>
      <c r="C55" s="1">
        <v>119</v>
      </c>
      <c r="E55" s="1">
        <v>112</v>
      </c>
    </row>
    <row r="56" spans="2:5" hidden="1" x14ac:dyDescent="0.15">
      <c r="B56" s="1" t="s">
        <v>69</v>
      </c>
      <c r="C56" s="1">
        <v>87</v>
      </c>
      <c r="E56" s="1">
        <v>2</v>
      </c>
    </row>
    <row r="57" spans="2:5" hidden="1" x14ac:dyDescent="0.15">
      <c r="B57" s="1" t="s">
        <v>67</v>
      </c>
      <c r="C57" s="1">
        <v>50</v>
      </c>
      <c r="E57" s="1">
        <v>22</v>
      </c>
    </row>
    <row r="58" spans="2:5" hidden="1" x14ac:dyDescent="0.15">
      <c r="B58" s="1" t="s">
        <v>6</v>
      </c>
      <c r="C58" s="1">
        <v>45</v>
      </c>
      <c r="E58" s="1">
        <v>8</v>
      </c>
    </row>
    <row r="59" spans="2:5" hidden="1" x14ac:dyDescent="0.15">
      <c r="B59" s="1" t="s">
        <v>71</v>
      </c>
      <c r="C59" s="1">
        <v>43</v>
      </c>
      <c r="E59" s="1">
        <v>28</v>
      </c>
    </row>
    <row r="60" spans="2:5" hidden="1" x14ac:dyDescent="0.15">
      <c r="B60" s="1" t="s">
        <v>70</v>
      </c>
      <c r="C60" s="1">
        <v>39</v>
      </c>
      <c r="E60" s="1">
        <v>35</v>
      </c>
    </row>
    <row r="61" spans="2:5" hidden="1" x14ac:dyDescent="0.15">
      <c r="B61" s="1" t="s">
        <v>77</v>
      </c>
      <c r="C61" s="1">
        <v>38</v>
      </c>
      <c r="E61" s="1">
        <v>6</v>
      </c>
    </row>
    <row r="62" spans="2:5" hidden="1" x14ac:dyDescent="0.15">
      <c r="B62" s="1" t="s">
        <v>72</v>
      </c>
      <c r="C62" s="1">
        <v>14</v>
      </c>
      <c r="E62" s="1">
        <v>2</v>
      </c>
    </row>
    <row r="63" spans="2:5" hidden="1" x14ac:dyDescent="0.15">
      <c r="B63" s="1" t="s">
        <v>75</v>
      </c>
      <c r="C63" s="1">
        <v>0</v>
      </c>
      <c r="E63" s="1">
        <v>0</v>
      </c>
    </row>
    <row r="64" spans="2:5" hidden="1" x14ac:dyDescent="0.15">
      <c r="B64" s="1" t="s">
        <v>2</v>
      </c>
      <c r="C64" s="1">
        <v>3771</v>
      </c>
      <c r="E64" s="1">
        <v>1573</v>
      </c>
    </row>
    <row r="65" spans="2:5" hidden="1" x14ac:dyDescent="0.15">
      <c r="B65" s="1" t="s">
        <v>78</v>
      </c>
      <c r="C65" s="1">
        <v>2519</v>
      </c>
      <c r="E65" s="1">
        <v>1598</v>
      </c>
    </row>
    <row r="66" spans="2:5" hidden="1" x14ac:dyDescent="0.15">
      <c r="B66" s="1" t="s">
        <v>142</v>
      </c>
      <c r="C66" s="1">
        <v>20167</v>
      </c>
      <c r="E66" s="1">
        <v>11411</v>
      </c>
    </row>
  </sheetData>
  <mergeCells count="32">
    <mergeCell ref="B34:B36"/>
    <mergeCell ref="C34:D34"/>
    <mergeCell ref="E34:F34"/>
    <mergeCell ref="C35:D35"/>
    <mergeCell ref="E35:F35"/>
    <mergeCell ref="AA19:AB19"/>
    <mergeCell ref="M19:N19"/>
    <mergeCell ref="O19:P19"/>
    <mergeCell ref="Q19:R19"/>
    <mergeCell ref="S19:T19"/>
    <mergeCell ref="W19:X19"/>
    <mergeCell ref="Y19:Z19"/>
    <mergeCell ref="U19:V19"/>
    <mergeCell ref="K19:L19"/>
    <mergeCell ref="K4:L4"/>
    <mergeCell ref="M4:N4"/>
    <mergeCell ref="O4:P4"/>
    <mergeCell ref="Q4:R4"/>
    <mergeCell ref="B6:B9"/>
    <mergeCell ref="C19:D19"/>
    <mergeCell ref="E19:F19"/>
    <mergeCell ref="G19:H19"/>
    <mergeCell ref="I19:J19"/>
    <mergeCell ref="S4:T4"/>
    <mergeCell ref="W4:X4"/>
    <mergeCell ref="B2:H2"/>
    <mergeCell ref="B4:B5"/>
    <mergeCell ref="C4:D4"/>
    <mergeCell ref="E4:F4"/>
    <mergeCell ref="I4:J4"/>
    <mergeCell ref="G4:H4"/>
    <mergeCell ref="U4:V4"/>
  </mergeCells>
  <phoneticPr fontId="12"/>
  <printOptions horizontalCentered="1" verticalCentered="1"/>
  <pageMargins left="0" right="0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5"/>
  <sheetViews>
    <sheetView workbookViewId="0">
      <pane xSplit="6" ySplit="3" topLeftCell="S4" activePane="bottomRight" state="frozen"/>
      <selection pane="topRight"/>
      <selection pane="bottomLeft"/>
      <selection pane="bottomRight" activeCell="E1" sqref="E1"/>
    </sheetView>
  </sheetViews>
  <sheetFormatPr defaultRowHeight="12" x14ac:dyDescent="0.15"/>
  <cols>
    <col min="1" max="1" width="8.85546875" style="52"/>
    <col min="2" max="2" width="45.85546875" style="52" customWidth="1"/>
    <col min="3" max="3" width="40.42578125" style="52" customWidth="1"/>
    <col min="4" max="4" width="15.42578125" style="52" customWidth="1"/>
    <col min="5" max="35" width="8.85546875" style="53"/>
  </cols>
  <sheetData>
    <row r="1" spans="1:35" x14ac:dyDescent="0.15">
      <c r="E1" s="53" t="s">
        <v>161</v>
      </c>
    </row>
    <row r="2" spans="1:35" ht="12.75" thickBot="1" x14ac:dyDescent="0.2">
      <c r="D2" s="52" t="s">
        <v>65</v>
      </c>
      <c r="E2" s="53" t="s">
        <v>30</v>
      </c>
      <c r="F2" s="53" t="s">
        <v>29</v>
      </c>
    </row>
    <row r="3" spans="1:35" x14ac:dyDescent="0.15">
      <c r="A3" s="54" t="s">
        <v>1</v>
      </c>
      <c r="B3" s="55" t="s">
        <v>66</v>
      </c>
      <c r="C3" s="56" t="s">
        <v>66</v>
      </c>
      <c r="G3" s="53" t="s">
        <v>12</v>
      </c>
      <c r="H3" s="53" t="s">
        <v>11</v>
      </c>
      <c r="I3" s="53" t="s">
        <v>67</v>
      </c>
      <c r="J3" s="53" t="s">
        <v>68</v>
      </c>
      <c r="K3" s="53" t="s">
        <v>69</v>
      </c>
      <c r="L3" s="53" t="s">
        <v>5</v>
      </c>
      <c r="M3" s="53" t="s">
        <v>15</v>
      </c>
      <c r="N3" s="53" t="s">
        <v>70</v>
      </c>
      <c r="O3" s="53" t="s">
        <v>71</v>
      </c>
      <c r="P3" s="53" t="s">
        <v>4</v>
      </c>
      <c r="Q3" s="53" t="s">
        <v>6</v>
      </c>
      <c r="R3" s="53" t="s">
        <v>13</v>
      </c>
      <c r="S3" s="53" t="s">
        <v>7</v>
      </c>
      <c r="T3" s="53" t="s">
        <v>16</v>
      </c>
      <c r="U3" s="53" t="s">
        <v>72</v>
      </c>
      <c r="V3" s="53" t="s">
        <v>14</v>
      </c>
      <c r="W3" s="53" t="s">
        <v>73</v>
      </c>
      <c r="X3" s="53" t="s">
        <v>74</v>
      </c>
      <c r="Y3" s="53" t="s">
        <v>10</v>
      </c>
      <c r="Z3" s="53" t="s">
        <v>9</v>
      </c>
      <c r="AA3" s="53" t="s">
        <v>8</v>
      </c>
      <c r="AB3" s="53" t="s">
        <v>75</v>
      </c>
      <c r="AC3" s="53" t="s">
        <v>3</v>
      </c>
      <c r="AD3" s="53" t="s">
        <v>76</v>
      </c>
      <c r="AE3" s="53" t="s">
        <v>17</v>
      </c>
      <c r="AF3" s="53" t="s">
        <v>18</v>
      </c>
      <c r="AG3" s="53" t="s">
        <v>77</v>
      </c>
      <c r="AH3" s="53" t="s">
        <v>2</v>
      </c>
      <c r="AI3" s="53" t="s">
        <v>78</v>
      </c>
    </row>
    <row r="4" spans="1:35" x14ac:dyDescent="0.15">
      <c r="A4" s="57">
        <v>9</v>
      </c>
      <c r="B4" s="58"/>
      <c r="C4" s="59" t="s">
        <v>34</v>
      </c>
      <c r="E4" s="53" t="s">
        <v>34</v>
      </c>
      <c r="F4" s="53">
        <v>9</v>
      </c>
      <c r="G4" s="53">
        <v>31</v>
      </c>
      <c r="H4" s="53">
        <v>18</v>
      </c>
      <c r="I4" s="53">
        <v>1</v>
      </c>
      <c r="J4" s="53">
        <v>3</v>
      </c>
      <c r="K4" s="53">
        <v>3</v>
      </c>
      <c r="L4" s="53">
        <v>2</v>
      </c>
      <c r="M4" s="53">
        <v>51</v>
      </c>
      <c r="N4" s="53">
        <v>1</v>
      </c>
      <c r="O4" s="53">
        <v>4</v>
      </c>
      <c r="P4" s="53">
        <v>2</v>
      </c>
      <c r="Q4" s="53">
        <v>0</v>
      </c>
      <c r="R4" s="53">
        <v>128</v>
      </c>
      <c r="S4" s="53">
        <v>27</v>
      </c>
      <c r="T4" s="53">
        <v>27</v>
      </c>
      <c r="U4" s="53">
        <v>0</v>
      </c>
      <c r="V4" s="53">
        <v>38</v>
      </c>
      <c r="W4" s="53">
        <v>0</v>
      </c>
      <c r="X4" s="53">
        <v>4</v>
      </c>
      <c r="Y4" s="53">
        <v>2</v>
      </c>
      <c r="Z4" s="53">
        <v>0</v>
      </c>
      <c r="AA4" s="53">
        <v>19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53">
        <v>4</v>
      </c>
      <c r="AH4" s="53">
        <v>65</v>
      </c>
      <c r="AI4" s="53">
        <v>2461</v>
      </c>
    </row>
    <row r="5" spans="1:35" x14ac:dyDescent="0.15">
      <c r="A5" s="57">
        <v>10</v>
      </c>
      <c r="B5" s="58" t="s">
        <v>79</v>
      </c>
      <c r="C5" s="59" t="s">
        <v>49</v>
      </c>
      <c r="D5" s="52" t="s">
        <v>80</v>
      </c>
      <c r="E5" s="53" t="s">
        <v>49</v>
      </c>
      <c r="F5" s="53">
        <v>10</v>
      </c>
      <c r="G5" s="53">
        <v>0</v>
      </c>
      <c r="H5" s="53">
        <v>1</v>
      </c>
      <c r="I5" s="53">
        <v>0</v>
      </c>
      <c r="J5" s="53">
        <v>0</v>
      </c>
      <c r="K5" s="53">
        <v>1</v>
      </c>
      <c r="L5" s="53">
        <v>0</v>
      </c>
      <c r="M5" s="53">
        <v>7</v>
      </c>
      <c r="N5" s="53">
        <v>0</v>
      </c>
      <c r="O5" s="53">
        <v>0</v>
      </c>
      <c r="P5" s="53">
        <v>0</v>
      </c>
      <c r="Q5" s="53">
        <v>0</v>
      </c>
      <c r="R5" s="53">
        <v>24</v>
      </c>
      <c r="S5" s="53">
        <v>3</v>
      </c>
      <c r="T5" s="53">
        <v>124</v>
      </c>
      <c r="U5" s="53">
        <v>0</v>
      </c>
      <c r="V5" s="53">
        <v>58</v>
      </c>
      <c r="W5" s="53">
        <v>0</v>
      </c>
      <c r="X5" s="53">
        <v>0</v>
      </c>
      <c r="Y5" s="53">
        <v>0</v>
      </c>
      <c r="Z5" s="53">
        <v>1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1</v>
      </c>
      <c r="AH5" s="53">
        <v>24</v>
      </c>
      <c r="AI5" s="53">
        <v>0</v>
      </c>
    </row>
    <row r="6" spans="1:35" x14ac:dyDescent="0.15">
      <c r="A6" s="57">
        <v>11</v>
      </c>
      <c r="B6" s="58" t="s">
        <v>79</v>
      </c>
      <c r="C6" s="59" t="s">
        <v>81</v>
      </c>
      <c r="E6" s="53" t="s">
        <v>82</v>
      </c>
      <c r="F6" s="53">
        <v>11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14</v>
      </c>
      <c r="S6" s="53">
        <v>13</v>
      </c>
      <c r="T6" s="53">
        <v>35</v>
      </c>
      <c r="U6" s="53">
        <v>0</v>
      </c>
      <c r="V6" s="53">
        <v>19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2</v>
      </c>
      <c r="AH6" s="53">
        <v>78</v>
      </c>
      <c r="AI6" s="53">
        <v>1</v>
      </c>
    </row>
    <row r="7" spans="1:35" x14ac:dyDescent="0.15">
      <c r="A7" s="57">
        <v>12</v>
      </c>
      <c r="B7" s="58" t="s">
        <v>79</v>
      </c>
      <c r="C7" s="59" t="s">
        <v>83</v>
      </c>
      <c r="D7" s="52" t="s">
        <v>84</v>
      </c>
      <c r="E7" s="53" t="s">
        <v>25</v>
      </c>
      <c r="F7" s="53">
        <v>12</v>
      </c>
      <c r="G7" s="53">
        <v>0</v>
      </c>
      <c r="H7" s="53">
        <v>1</v>
      </c>
      <c r="I7" s="53">
        <v>0</v>
      </c>
      <c r="J7" s="53">
        <v>0</v>
      </c>
      <c r="K7" s="53">
        <v>1</v>
      </c>
      <c r="L7" s="53">
        <v>0</v>
      </c>
      <c r="M7" s="53">
        <v>8</v>
      </c>
      <c r="N7" s="53">
        <v>4</v>
      </c>
      <c r="O7" s="53">
        <v>2</v>
      </c>
      <c r="P7" s="53">
        <v>0</v>
      </c>
      <c r="Q7" s="53">
        <v>0</v>
      </c>
      <c r="R7" s="53">
        <v>476</v>
      </c>
      <c r="S7" s="53">
        <v>88</v>
      </c>
      <c r="T7" s="53">
        <v>504</v>
      </c>
      <c r="U7" s="53">
        <v>0</v>
      </c>
      <c r="V7" s="53">
        <v>209</v>
      </c>
      <c r="W7" s="53">
        <v>0</v>
      </c>
      <c r="X7" s="53">
        <v>0</v>
      </c>
      <c r="Y7" s="53">
        <v>0</v>
      </c>
      <c r="Z7" s="53">
        <v>2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11</v>
      </c>
      <c r="AH7" s="53">
        <v>88</v>
      </c>
      <c r="AI7" s="53">
        <v>5</v>
      </c>
    </row>
    <row r="8" spans="1:35" x14ac:dyDescent="0.15">
      <c r="A8" s="57">
        <v>13</v>
      </c>
      <c r="B8" s="58" t="s">
        <v>79</v>
      </c>
      <c r="C8" s="59" t="s">
        <v>85</v>
      </c>
      <c r="E8" s="53" t="s">
        <v>85</v>
      </c>
      <c r="F8" s="53">
        <v>13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1</v>
      </c>
      <c r="T8" s="53">
        <v>1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</row>
    <row r="9" spans="1:35" x14ac:dyDescent="0.15">
      <c r="A9" s="57">
        <v>14</v>
      </c>
      <c r="B9" s="58" t="s">
        <v>79</v>
      </c>
      <c r="C9" s="59" t="s">
        <v>46</v>
      </c>
      <c r="E9" s="53" t="s">
        <v>46</v>
      </c>
      <c r="F9" s="53">
        <v>14</v>
      </c>
      <c r="G9" s="53">
        <v>0</v>
      </c>
      <c r="H9" s="53">
        <v>1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70</v>
      </c>
      <c r="S9" s="53">
        <v>38</v>
      </c>
      <c r="T9" s="53">
        <v>40</v>
      </c>
      <c r="U9" s="53">
        <v>0</v>
      </c>
      <c r="V9" s="53">
        <v>78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1</v>
      </c>
      <c r="AH9" s="53">
        <v>22</v>
      </c>
      <c r="AI9" s="53">
        <v>0</v>
      </c>
    </row>
    <row r="10" spans="1:35" x14ac:dyDescent="0.15">
      <c r="A10" s="57">
        <v>15</v>
      </c>
      <c r="B10" s="58" t="s">
        <v>79</v>
      </c>
      <c r="C10" s="59" t="s">
        <v>20</v>
      </c>
      <c r="D10" s="52" t="s">
        <v>31</v>
      </c>
      <c r="E10" s="53" t="s">
        <v>20</v>
      </c>
      <c r="F10" s="53">
        <v>15</v>
      </c>
      <c r="G10" s="53">
        <v>0</v>
      </c>
      <c r="H10" s="53">
        <v>2</v>
      </c>
      <c r="I10" s="53">
        <v>0</v>
      </c>
      <c r="J10" s="53">
        <v>0</v>
      </c>
      <c r="K10" s="53">
        <v>0</v>
      </c>
      <c r="L10" s="53">
        <v>0</v>
      </c>
      <c r="M10" s="53">
        <v>4</v>
      </c>
      <c r="N10" s="53">
        <v>1</v>
      </c>
      <c r="O10" s="53">
        <v>0</v>
      </c>
      <c r="P10" s="53">
        <v>0</v>
      </c>
      <c r="Q10" s="53">
        <v>0</v>
      </c>
      <c r="R10" s="53">
        <v>110</v>
      </c>
      <c r="S10" s="53">
        <v>28</v>
      </c>
      <c r="T10" s="53">
        <v>70</v>
      </c>
      <c r="U10" s="53">
        <v>0</v>
      </c>
      <c r="V10" s="53">
        <v>316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7</v>
      </c>
      <c r="AH10" s="53">
        <v>32</v>
      </c>
      <c r="AI10" s="53">
        <v>0</v>
      </c>
    </row>
    <row r="11" spans="1:35" x14ac:dyDescent="0.15">
      <c r="A11" s="57">
        <v>16</v>
      </c>
      <c r="B11" s="58" t="s">
        <v>79</v>
      </c>
      <c r="C11" s="59" t="s">
        <v>86</v>
      </c>
      <c r="E11" s="53" t="s">
        <v>42</v>
      </c>
      <c r="F11" s="53">
        <v>16</v>
      </c>
      <c r="G11" s="53">
        <v>0</v>
      </c>
      <c r="H11" s="53">
        <v>1</v>
      </c>
      <c r="I11" s="53">
        <v>0</v>
      </c>
      <c r="J11" s="53">
        <v>0</v>
      </c>
      <c r="K11" s="53">
        <v>0</v>
      </c>
      <c r="L11" s="53">
        <v>0</v>
      </c>
      <c r="M11" s="53">
        <v>4</v>
      </c>
      <c r="N11" s="53">
        <v>0</v>
      </c>
      <c r="O11" s="53">
        <v>0</v>
      </c>
      <c r="P11" s="53">
        <v>0</v>
      </c>
      <c r="Q11" s="53">
        <v>0</v>
      </c>
      <c r="R11" s="53">
        <v>49</v>
      </c>
      <c r="S11" s="53">
        <v>50</v>
      </c>
      <c r="T11" s="53">
        <v>106</v>
      </c>
      <c r="U11" s="53">
        <v>0</v>
      </c>
      <c r="V11" s="53">
        <v>375</v>
      </c>
      <c r="W11" s="53">
        <v>0</v>
      </c>
      <c r="X11" s="53">
        <v>0</v>
      </c>
      <c r="Y11" s="53">
        <v>0</v>
      </c>
      <c r="Z11" s="53">
        <v>2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5</v>
      </c>
      <c r="AH11" s="53">
        <v>42</v>
      </c>
      <c r="AI11" s="53">
        <v>0</v>
      </c>
    </row>
    <row r="12" spans="1:35" x14ac:dyDescent="0.15">
      <c r="A12" s="57">
        <v>17</v>
      </c>
      <c r="B12" s="58" t="s">
        <v>79</v>
      </c>
      <c r="C12" s="59" t="s">
        <v>87</v>
      </c>
      <c r="E12" s="53" t="s">
        <v>87</v>
      </c>
      <c r="F12" s="53">
        <v>17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4</v>
      </c>
      <c r="S12" s="53">
        <v>1</v>
      </c>
      <c r="T12" s="53">
        <v>0</v>
      </c>
      <c r="U12" s="53">
        <v>0</v>
      </c>
      <c r="V12" s="53">
        <v>0</v>
      </c>
      <c r="W12" s="53">
        <v>0</v>
      </c>
      <c r="X12" s="53">
        <v>1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68</v>
      </c>
      <c r="AI12" s="53">
        <v>0</v>
      </c>
    </row>
    <row r="13" spans="1:35" x14ac:dyDescent="0.15">
      <c r="A13" s="57">
        <v>18</v>
      </c>
      <c r="B13" s="58" t="s">
        <v>79</v>
      </c>
      <c r="C13" s="59" t="s">
        <v>47</v>
      </c>
      <c r="D13" s="52" t="s">
        <v>88</v>
      </c>
      <c r="E13" s="53" t="s">
        <v>47</v>
      </c>
      <c r="F13" s="53">
        <v>18</v>
      </c>
      <c r="G13" s="53">
        <v>0</v>
      </c>
      <c r="H13" s="53">
        <v>4</v>
      </c>
      <c r="I13" s="53">
        <v>0</v>
      </c>
      <c r="J13" s="53">
        <v>0</v>
      </c>
      <c r="K13" s="53">
        <v>0</v>
      </c>
      <c r="L13" s="53">
        <v>0</v>
      </c>
      <c r="M13" s="53">
        <v>1</v>
      </c>
      <c r="N13" s="53">
        <v>0</v>
      </c>
      <c r="O13" s="53">
        <v>0</v>
      </c>
      <c r="P13" s="53">
        <v>0</v>
      </c>
      <c r="Q13" s="53">
        <v>0</v>
      </c>
      <c r="R13" s="53">
        <v>72</v>
      </c>
      <c r="S13" s="53">
        <v>128</v>
      </c>
      <c r="T13" s="53">
        <v>35</v>
      </c>
      <c r="U13" s="53">
        <v>0</v>
      </c>
      <c r="V13" s="53">
        <v>54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2</v>
      </c>
      <c r="AH13" s="53">
        <v>44</v>
      </c>
      <c r="AI13" s="53">
        <v>0</v>
      </c>
    </row>
    <row r="14" spans="1:35" x14ac:dyDescent="0.15">
      <c r="A14" s="57">
        <v>19</v>
      </c>
      <c r="B14" s="58" t="s">
        <v>79</v>
      </c>
      <c r="C14" s="59" t="s">
        <v>2</v>
      </c>
      <c r="E14" s="53" t="s">
        <v>2</v>
      </c>
      <c r="F14" s="53">
        <v>19</v>
      </c>
      <c r="G14" s="53">
        <v>0</v>
      </c>
      <c r="H14" s="53">
        <v>2</v>
      </c>
      <c r="I14" s="53">
        <v>0</v>
      </c>
      <c r="J14" s="53">
        <v>0</v>
      </c>
      <c r="K14" s="53">
        <v>0</v>
      </c>
      <c r="L14" s="53">
        <v>0</v>
      </c>
      <c r="M14" s="53">
        <v>3</v>
      </c>
      <c r="N14" s="53">
        <v>0</v>
      </c>
      <c r="O14" s="53">
        <v>0</v>
      </c>
      <c r="P14" s="53">
        <v>0</v>
      </c>
      <c r="Q14" s="53">
        <v>0</v>
      </c>
      <c r="R14" s="53">
        <v>117</v>
      </c>
      <c r="S14" s="53">
        <v>19</v>
      </c>
      <c r="T14" s="53">
        <v>25</v>
      </c>
      <c r="U14" s="53">
        <v>0</v>
      </c>
      <c r="V14" s="53">
        <v>104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29</v>
      </c>
      <c r="AI14" s="53">
        <v>2</v>
      </c>
    </row>
    <row r="15" spans="1:35" x14ac:dyDescent="0.15">
      <c r="A15" s="57">
        <v>21</v>
      </c>
      <c r="B15" s="58" t="s">
        <v>89</v>
      </c>
      <c r="C15" s="59" t="s">
        <v>90</v>
      </c>
      <c r="E15" s="53" t="s">
        <v>90</v>
      </c>
      <c r="F15" s="53">
        <v>21</v>
      </c>
      <c r="G15" s="53">
        <v>0</v>
      </c>
      <c r="H15" s="53">
        <v>4</v>
      </c>
      <c r="I15" s="53">
        <v>1</v>
      </c>
      <c r="J15" s="53">
        <v>0</v>
      </c>
      <c r="K15" s="53">
        <v>1</v>
      </c>
      <c r="L15" s="53">
        <v>0</v>
      </c>
      <c r="M15" s="53">
        <v>5</v>
      </c>
      <c r="N15" s="53">
        <v>0</v>
      </c>
      <c r="O15" s="53">
        <v>1</v>
      </c>
      <c r="P15" s="53">
        <v>0</v>
      </c>
      <c r="Q15" s="53">
        <v>0</v>
      </c>
      <c r="R15" s="53">
        <v>4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1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11</v>
      </c>
      <c r="AI15" s="53">
        <v>6</v>
      </c>
    </row>
    <row r="16" spans="1:35" x14ac:dyDescent="0.15">
      <c r="A16" s="57">
        <v>22</v>
      </c>
      <c r="B16" s="58" t="s">
        <v>89</v>
      </c>
      <c r="C16" s="59" t="s">
        <v>91</v>
      </c>
      <c r="E16" s="53" t="s">
        <v>91</v>
      </c>
      <c r="F16" s="53">
        <v>22</v>
      </c>
      <c r="G16" s="53">
        <v>1</v>
      </c>
      <c r="H16" s="53">
        <v>1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13</v>
      </c>
      <c r="AI16" s="53">
        <v>0</v>
      </c>
    </row>
    <row r="17" spans="1:35" x14ac:dyDescent="0.15">
      <c r="A17" s="57">
        <v>23</v>
      </c>
      <c r="B17" s="58" t="s">
        <v>89</v>
      </c>
      <c r="C17" s="59" t="s">
        <v>92</v>
      </c>
      <c r="E17" s="53" t="s">
        <v>92</v>
      </c>
      <c r="F17" s="53">
        <v>23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4</v>
      </c>
      <c r="AI17" s="53">
        <v>0</v>
      </c>
    </row>
    <row r="18" spans="1:35" x14ac:dyDescent="0.15">
      <c r="A18" s="57">
        <v>24</v>
      </c>
      <c r="B18" s="58" t="s">
        <v>89</v>
      </c>
      <c r="C18" s="59" t="s">
        <v>93</v>
      </c>
      <c r="E18" s="53" t="s">
        <v>93</v>
      </c>
      <c r="F18" s="53">
        <v>24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3</v>
      </c>
      <c r="AI18" s="53">
        <v>0</v>
      </c>
    </row>
    <row r="19" spans="1:35" x14ac:dyDescent="0.15">
      <c r="A19" s="57">
        <v>25</v>
      </c>
      <c r="B19" s="58" t="s">
        <v>89</v>
      </c>
      <c r="C19" s="59" t="s">
        <v>94</v>
      </c>
      <c r="E19" s="53" t="s">
        <v>94</v>
      </c>
      <c r="F19" s="53">
        <v>25</v>
      </c>
      <c r="G19" s="53">
        <v>0</v>
      </c>
      <c r="H19" s="53">
        <v>3</v>
      </c>
      <c r="I19" s="53">
        <v>0</v>
      </c>
      <c r="J19" s="53">
        <v>0</v>
      </c>
      <c r="K19" s="53">
        <v>2</v>
      </c>
      <c r="L19" s="53">
        <v>0</v>
      </c>
      <c r="M19" s="53">
        <v>0</v>
      </c>
      <c r="N19" s="53">
        <v>0</v>
      </c>
      <c r="O19" s="53">
        <v>1</v>
      </c>
      <c r="P19" s="53">
        <v>0</v>
      </c>
      <c r="Q19" s="53">
        <v>0</v>
      </c>
      <c r="R19" s="53">
        <v>13</v>
      </c>
      <c r="S19" s="53">
        <v>3</v>
      </c>
      <c r="T19" s="53">
        <v>1</v>
      </c>
      <c r="U19" s="53">
        <v>1</v>
      </c>
      <c r="V19" s="53">
        <v>13</v>
      </c>
      <c r="W19" s="53">
        <v>0</v>
      </c>
      <c r="X19" s="53">
        <v>0</v>
      </c>
      <c r="Y19" s="53">
        <v>0</v>
      </c>
      <c r="Z19" s="53">
        <v>1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2</v>
      </c>
      <c r="AH19" s="53">
        <v>21</v>
      </c>
      <c r="AI19" s="53">
        <v>0</v>
      </c>
    </row>
    <row r="20" spans="1:35" ht="13.5" x14ac:dyDescent="0.15">
      <c r="A20" s="60">
        <v>26</v>
      </c>
      <c r="B20" s="61" t="s">
        <v>89</v>
      </c>
      <c r="C20" s="62" t="s">
        <v>21</v>
      </c>
      <c r="E20" s="53" t="s">
        <v>21</v>
      </c>
      <c r="F20" s="53">
        <v>26</v>
      </c>
      <c r="G20" s="53">
        <v>2</v>
      </c>
      <c r="H20" s="53">
        <v>183</v>
      </c>
      <c r="I20" s="53">
        <v>0</v>
      </c>
      <c r="J20" s="53">
        <v>5</v>
      </c>
      <c r="K20" s="53">
        <v>4</v>
      </c>
      <c r="L20" s="53">
        <v>1</v>
      </c>
      <c r="M20" s="53">
        <v>119</v>
      </c>
      <c r="N20" s="53">
        <v>1</v>
      </c>
      <c r="O20" s="53">
        <v>4</v>
      </c>
      <c r="P20" s="53">
        <v>1</v>
      </c>
      <c r="Q20" s="53">
        <v>1</v>
      </c>
      <c r="R20" s="53">
        <v>3</v>
      </c>
      <c r="S20" s="53">
        <v>1</v>
      </c>
      <c r="T20" s="53">
        <v>0</v>
      </c>
      <c r="U20" s="53">
        <v>1</v>
      </c>
      <c r="V20" s="53">
        <v>0</v>
      </c>
      <c r="W20" s="53">
        <v>0</v>
      </c>
      <c r="X20" s="53">
        <v>45</v>
      </c>
      <c r="Y20" s="53">
        <v>2</v>
      </c>
      <c r="Z20" s="53">
        <v>11</v>
      </c>
      <c r="AA20" s="53">
        <v>1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1</v>
      </c>
      <c r="AH20" s="53">
        <v>191</v>
      </c>
      <c r="AI20" s="53">
        <v>11</v>
      </c>
    </row>
    <row r="21" spans="1:35" x14ac:dyDescent="0.15">
      <c r="A21" s="57">
        <v>27</v>
      </c>
      <c r="B21" s="58" t="s">
        <v>89</v>
      </c>
      <c r="C21" s="59" t="s">
        <v>95</v>
      </c>
      <c r="E21" s="53" t="s">
        <v>95</v>
      </c>
      <c r="F21" s="53">
        <v>27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2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1</v>
      </c>
      <c r="AD21" s="53">
        <v>0</v>
      </c>
      <c r="AE21" s="53">
        <v>0</v>
      </c>
      <c r="AF21" s="53">
        <v>0</v>
      </c>
      <c r="AG21" s="53">
        <v>0</v>
      </c>
      <c r="AH21" s="53">
        <v>159</v>
      </c>
      <c r="AI21" s="53">
        <v>1</v>
      </c>
    </row>
    <row r="22" spans="1:35" x14ac:dyDescent="0.15">
      <c r="A22" s="57">
        <v>28</v>
      </c>
      <c r="B22" s="58" t="s">
        <v>89</v>
      </c>
      <c r="C22" s="59" t="s">
        <v>96</v>
      </c>
      <c r="E22" s="53" t="s">
        <v>96</v>
      </c>
      <c r="F22" s="53">
        <v>28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6</v>
      </c>
      <c r="AI22" s="53">
        <v>0</v>
      </c>
    </row>
    <row r="23" spans="1:35" x14ac:dyDescent="0.15">
      <c r="A23" s="57">
        <v>29</v>
      </c>
      <c r="B23" s="58" t="s">
        <v>89</v>
      </c>
      <c r="C23" s="59" t="s">
        <v>2</v>
      </c>
      <c r="E23" s="53" t="s">
        <v>2</v>
      </c>
      <c r="F23" s="53">
        <v>29</v>
      </c>
      <c r="G23" s="53">
        <v>0</v>
      </c>
      <c r="H23" s="53">
        <v>0</v>
      </c>
      <c r="I23" s="53">
        <v>1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1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1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14</v>
      </c>
      <c r="AI23" s="53">
        <v>0</v>
      </c>
    </row>
    <row r="24" spans="1:35" x14ac:dyDescent="0.15">
      <c r="A24" s="57">
        <v>31</v>
      </c>
      <c r="B24" s="58" t="s">
        <v>97</v>
      </c>
      <c r="C24" s="59" t="s">
        <v>98</v>
      </c>
      <c r="E24" s="53" t="s">
        <v>98</v>
      </c>
      <c r="F24" s="53">
        <v>31</v>
      </c>
      <c r="G24" s="53">
        <v>0</v>
      </c>
      <c r="H24" s="53">
        <v>12</v>
      </c>
      <c r="I24" s="53">
        <v>0</v>
      </c>
      <c r="J24" s="53">
        <v>0</v>
      </c>
      <c r="K24" s="53">
        <v>1</v>
      </c>
      <c r="L24" s="53">
        <v>0</v>
      </c>
      <c r="M24" s="53">
        <v>1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</row>
    <row r="25" spans="1:35" x14ac:dyDescent="0.15">
      <c r="A25" s="57">
        <v>32</v>
      </c>
      <c r="B25" s="58" t="s">
        <v>97</v>
      </c>
      <c r="C25" s="59" t="s">
        <v>99</v>
      </c>
      <c r="E25" s="53" t="s">
        <v>45</v>
      </c>
      <c r="F25" s="53">
        <v>32</v>
      </c>
      <c r="G25" s="53">
        <v>90</v>
      </c>
      <c r="H25" s="53">
        <v>2</v>
      </c>
      <c r="I25" s="53">
        <v>1</v>
      </c>
      <c r="J25" s="53">
        <v>0</v>
      </c>
      <c r="K25" s="53">
        <v>0</v>
      </c>
      <c r="L25" s="53">
        <v>0</v>
      </c>
      <c r="M25" s="53">
        <v>3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3</v>
      </c>
      <c r="Y25" s="53">
        <v>7</v>
      </c>
      <c r="Z25" s="53">
        <v>0</v>
      </c>
      <c r="AA25" s="53">
        <v>0</v>
      </c>
      <c r="AB25" s="53">
        <v>0</v>
      </c>
      <c r="AC25" s="53">
        <v>39</v>
      </c>
      <c r="AD25" s="53">
        <v>6</v>
      </c>
      <c r="AE25" s="53">
        <v>0</v>
      </c>
      <c r="AF25" s="53">
        <v>0</v>
      </c>
      <c r="AG25" s="53">
        <v>0</v>
      </c>
      <c r="AH25" s="53">
        <v>64</v>
      </c>
      <c r="AI25" s="53">
        <v>0</v>
      </c>
    </row>
    <row r="26" spans="1:35" x14ac:dyDescent="0.15">
      <c r="A26" s="57">
        <v>33</v>
      </c>
      <c r="B26" s="58" t="s">
        <v>97</v>
      </c>
      <c r="C26" s="59" t="s">
        <v>100</v>
      </c>
      <c r="E26" s="53" t="s">
        <v>100</v>
      </c>
      <c r="F26" s="53">
        <v>33</v>
      </c>
      <c r="G26" s="53">
        <v>2</v>
      </c>
      <c r="H26" s="53">
        <v>3</v>
      </c>
      <c r="I26" s="53">
        <v>0</v>
      </c>
      <c r="J26" s="53">
        <v>0</v>
      </c>
      <c r="K26" s="53">
        <v>2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3</v>
      </c>
      <c r="S26" s="53">
        <v>0</v>
      </c>
      <c r="T26" s="53">
        <v>0</v>
      </c>
      <c r="U26" s="53">
        <v>1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29</v>
      </c>
      <c r="AD26" s="53">
        <v>0</v>
      </c>
      <c r="AE26" s="53">
        <v>0</v>
      </c>
      <c r="AF26" s="53">
        <v>0</v>
      </c>
      <c r="AG26" s="53">
        <v>0</v>
      </c>
      <c r="AH26" s="53">
        <v>79</v>
      </c>
      <c r="AI26" s="53">
        <v>0</v>
      </c>
    </row>
    <row r="27" spans="1:35" x14ac:dyDescent="0.15">
      <c r="A27" s="57">
        <v>34</v>
      </c>
      <c r="B27" s="58" t="s">
        <v>97</v>
      </c>
      <c r="C27" s="59" t="s">
        <v>101</v>
      </c>
      <c r="E27" s="53" t="s">
        <v>101</v>
      </c>
      <c r="F27" s="53">
        <v>34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1</v>
      </c>
      <c r="N27" s="53">
        <v>0</v>
      </c>
      <c r="O27" s="53">
        <v>0</v>
      </c>
      <c r="P27" s="53">
        <v>0</v>
      </c>
      <c r="Q27" s="53">
        <v>0</v>
      </c>
      <c r="R27" s="53">
        <v>16</v>
      </c>
      <c r="S27" s="53">
        <v>6</v>
      </c>
      <c r="T27" s="53">
        <v>0</v>
      </c>
      <c r="U27" s="53">
        <v>0</v>
      </c>
      <c r="V27" s="53">
        <v>0</v>
      </c>
      <c r="W27" s="53">
        <v>0</v>
      </c>
      <c r="X27" s="53">
        <v>1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56</v>
      </c>
      <c r="AI27" s="53">
        <v>0</v>
      </c>
    </row>
    <row r="28" spans="1:35" ht="13.5" x14ac:dyDescent="0.15">
      <c r="A28" s="60">
        <v>35</v>
      </c>
      <c r="B28" s="61" t="s">
        <v>97</v>
      </c>
      <c r="C28" s="62" t="s">
        <v>102</v>
      </c>
      <c r="E28" s="53" t="s">
        <v>102</v>
      </c>
      <c r="F28" s="53">
        <v>35</v>
      </c>
      <c r="G28" s="53">
        <v>0</v>
      </c>
      <c r="H28" s="53">
        <v>56</v>
      </c>
      <c r="I28" s="53">
        <v>1</v>
      </c>
      <c r="J28" s="53">
        <v>4</v>
      </c>
      <c r="K28" s="53">
        <v>8</v>
      </c>
      <c r="L28" s="53">
        <v>1</v>
      </c>
      <c r="M28" s="53">
        <v>120</v>
      </c>
      <c r="N28" s="53">
        <v>3</v>
      </c>
      <c r="O28" s="53">
        <v>4</v>
      </c>
      <c r="P28" s="53">
        <v>36</v>
      </c>
      <c r="Q28" s="53">
        <v>5</v>
      </c>
      <c r="R28" s="53">
        <v>7</v>
      </c>
      <c r="S28" s="53">
        <v>4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5</v>
      </c>
      <c r="Z28" s="53">
        <v>1</v>
      </c>
      <c r="AA28" s="53">
        <v>5</v>
      </c>
      <c r="AB28" s="53">
        <v>0</v>
      </c>
      <c r="AC28" s="53">
        <v>2</v>
      </c>
      <c r="AD28" s="53">
        <v>1</v>
      </c>
      <c r="AE28" s="53">
        <v>0</v>
      </c>
      <c r="AF28" s="53">
        <v>0</v>
      </c>
      <c r="AG28" s="53">
        <v>0</v>
      </c>
      <c r="AH28" s="53">
        <v>80</v>
      </c>
      <c r="AI28" s="53">
        <v>0</v>
      </c>
    </row>
    <row r="29" spans="1:35" x14ac:dyDescent="0.15">
      <c r="A29" s="57">
        <v>36</v>
      </c>
      <c r="B29" s="58" t="s">
        <v>97</v>
      </c>
      <c r="C29" s="59" t="s">
        <v>103</v>
      </c>
      <c r="E29" s="53" t="s">
        <v>103</v>
      </c>
      <c r="F29" s="53">
        <v>36</v>
      </c>
      <c r="G29" s="53">
        <v>16</v>
      </c>
      <c r="H29" s="53">
        <v>6</v>
      </c>
      <c r="I29" s="53">
        <v>1</v>
      </c>
      <c r="J29" s="53">
        <v>3</v>
      </c>
      <c r="K29" s="53">
        <v>4</v>
      </c>
      <c r="L29" s="53">
        <v>0</v>
      </c>
      <c r="M29" s="53">
        <v>36</v>
      </c>
      <c r="N29" s="53">
        <v>6</v>
      </c>
      <c r="O29" s="53">
        <v>1</v>
      </c>
      <c r="P29" s="53">
        <v>18</v>
      </c>
      <c r="Q29" s="53">
        <v>15</v>
      </c>
      <c r="R29" s="53">
        <v>12</v>
      </c>
      <c r="S29" s="53">
        <v>3</v>
      </c>
      <c r="T29" s="53">
        <v>0</v>
      </c>
      <c r="U29" s="53">
        <v>1</v>
      </c>
      <c r="V29" s="53">
        <v>0</v>
      </c>
      <c r="W29" s="53">
        <v>0</v>
      </c>
      <c r="X29" s="53">
        <v>1</v>
      </c>
      <c r="Y29" s="53">
        <v>0</v>
      </c>
      <c r="Z29" s="53">
        <v>6</v>
      </c>
      <c r="AA29" s="53">
        <v>1</v>
      </c>
      <c r="AB29" s="53">
        <v>0</v>
      </c>
      <c r="AC29" s="53">
        <v>6</v>
      </c>
      <c r="AD29" s="53">
        <v>0</v>
      </c>
      <c r="AE29" s="53">
        <v>0</v>
      </c>
      <c r="AF29" s="53">
        <v>0</v>
      </c>
      <c r="AG29" s="53">
        <v>0</v>
      </c>
      <c r="AH29" s="53">
        <v>153</v>
      </c>
      <c r="AI29" s="53">
        <v>3</v>
      </c>
    </row>
    <row r="30" spans="1:35" x14ac:dyDescent="0.15">
      <c r="A30" s="57">
        <v>37</v>
      </c>
      <c r="B30" s="58" t="s">
        <v>97</v>
      </c>
      <c r="C30" s="59" t="s">
        <v>104</v>
      </c>
      <c r="E30" s="53" t="s">
        <v>104</v>
      </c>
      <c r="F30" s="53">
        <v>37</v>
      </c>
      <c r="G30" s="53">
        <v>2</v>
      </c>
      <c r="H30" s="53">
        <v>31</v>
      </c>
      <c r="I30" s="53">
        <v>3</v>
      </c>
      <c r="J30" s="53">
        <v>7</v>
      </c>
      <c r="K30" s="53">
        <v>1</v>
      </c>
      <c r="L30" s="53">
        <v>0</v>
      </c>
      <c r="M30" s="53">
        <v>16</v>
      </c>
      <c r="N30" s="53">
        <v>0</v>
      </c>
      <c r="O30" s="53">
        <v>2</v>
      </c>
      <c r="P30" s="53">
        <v>49</v>
      </c>
      <c r="Q30" s="53">
        <v>0</v>
      </c>
      <c r="R30" s="53">
        <v>1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1</v>
      </c>
      <c r="Z30" s="53">
        <v>2</v>
      </c>
      <c r="AA30" s="53">
        <v>2</v>
      </c>
      <c r="AB30" s="53">
        <v>0</v>
      </c>
      <c r="AC30" s="53">
        <v>2</v>
      </c>
      <c r="AD30" s="53">
        <v>0</v>
      </c>
      <c r="AE30" s="53">
        <v>0</v>
      </c>
      <c r="AF30" s="53">
        <v>0</v>
      </c>
      <c r="AG30" s="53">
        <v>0</v>
      </c>
      <c r="AH30" s="53">
        <v>31</v>
      </c>
      <c r="AI30" s="53">
        <v>0</v>
      </c>
    </row>
    <row r="31" spans="1:35" x14ac:dyDescent="0.15">
      <c r="A31" s="63">
        <v>38</v>
      </c>
      <c r="B31" s="64" t="s">
        <v>97</v>
      </c>
      <c r="C31" s="65" t="s">
        <v>19</v>
      </c>
      <c r="E31" s="53" t="s">
        <v>19</v>
      </c>
      <c r="F31" s="53">
        <v>38</v>
      </c>
      <c r="G31" s="53">
        <v>1</v>
      </c>
      <c r="H31" s="53">
        <v>276</v>
      </c>
      <c r="I31" s="53">
        <v>2</v>
      </c>
      <c r="J31" s="53">
        <v>9</v>
      </c>
      <c r="K31" s="53">
        <v>10</v>
      </c>
      <c r="L31" s="53">
        <v>0</v>
      </c>
      <c r="M31" s="53">
        <v>20</v>
      </c>
      <c r="N31" s="53">
        <v>1</v>
      </c>
      <c r="O31" s="53">
        <v>5</v>
      </c>
      <c r="P31" s="53">
        <v>21</v>
      </c>
      <c r="Q31" s="53">
        <v>7</v>
      </c>
      <c r="R31" s="53">
        <v>91</v>
      </c>
      <c r="S31" s="53">
        <v>3</v>
      </c>
      <c r="T31" s="53">
        <v>3</v>
      </c>
      <c r="U31" s="53">
        <v>0</v>
      </c>
      <c r="V31" s="53">
        <v>1</v>
      </c>
      <c r="W31" s="53">
        <v>0</v>
      </c>
      <c r="X31" s="53">
        <v>0</v>
      </c>
      <c r="Y31" s="53">
        <v>0</v>
      </c>
      <c r="Z31" s="53">
        <v>2</v>
      </c>
      <c r="AA31" s="53">
        <v>1</v>
      </c>
      <c r="AB31" s="53">
        <v>0</v>
      </c>
      <c r="AC31" s="53">
        <v>2</v>
      </c>
      <c r="AD31" s="53">
        <v>0</v>
      </c>
      <c r="AE31" s="53">
        <v>0</v>
      </c>
      <c r="AF31" s="53">
        <v>0</v>
      </c>
      <c r="AG31" s="53">
        <v>0</v>
      </c>
      <c r="AH31" s="53">
        <v>185</v>
      </c>
      <c r="AI31" s="53">
        <v>0</v>
      </c>
    </row>
    <row r="32" spans="1:35" x14ac:dyDescent="0.15">
      <c r="A32" s="57">
        <v>39</v>
      </c>
      <c r="B32" s="58" t="s">
        <v>97</v>
      </c>
      <c r="C32" s="59" t="s">
        <v>2</v>
      </c>
      <c r="E32" s="53" t="s">
        <v>2</v>
      </c>
      <c r="F32" s="53">
        <v>39</v>
      </c>
      <c r="G32" s="53">
        <v>5</v>
      </c>
      <c r="H32" s="53">
        <v>10</v>
      </c>
      <c r="I32" s="53">
        <v>0</v>
      </c>
      <c r="J32" s="53">
        <v>1</v>
      </c>
      <c r="K32" s="53">
        <v>0</v>
      </c>
      <c r="L32" s="53">
        <v>0</v>
      </c>
      <c r="M32" s="53">
        <v>3</v>
      </c>
      <c r="N32" s="53">
        <v>1</v>
      </c>
      <c r="O32" s="53">
        <v>2</v>
      </c>
      <c r="P32" s="53">
        <v>4</v>
      </c>
      <c r="Q32" s="53">
        <v>0</v>
      </c>
      <c r="R32" s="53">
        <v>4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1</v>
      </c>
      <c r="Y32" s="53">
        <v>0</v>
      </c>
      <c r="Z32" s="53">
        <v>1</v>
      </c>
      <c r="AA32" s="53">
        <v>0</v>
      </c>
      <c r="AB32" s="53">
        <v>0</v>
      </c>
      <c r="AC32" s="53">
        <v>0</v>
      </c>
      <c r="AD32" s="53">
        <v>1</v>
      </c>
      <c r="AE32" s="53">
        <v>0</v>
      </c>
      <c r="AF32" s="53">
        <v>0</v>
      </c>
      <c r="AG32" s="53">
        <v>0</v>
      </c>
      <c r="AH32" s="53">
        <v>34</v>
      </c>
      <c r="AI32" s="53">
        <v>0</v>
      </c>
    </row>
    <row r="33" spans="1:35" x14ac:dyDescent="0.15">
      <c r="A33" s="66">
        <v>41</v>
      </c>
      <c r="B33" s="67" t="s">
        <v>105</v>
      </c>
      <c r="C33" s="68" t="s">
        <v>106</v>
      </c>
      <c r="D33" s="52" t="s">
        <v>60</v>
      </c>
      <c r="E33" s="53" t="s">
        <v>107</v>
      </c>
      <c r="F33" s="53">
        <v>41</v>
      </c>
      <c r="G33" s="53">
        <v>6</v>
      </c>
      <c r="H33" s="53">
        <v>33</v>
      </c>
      <c r="I33" s="53">
        <v>0</v>
      </c>
      <c r="J33" s="53">
        <v>0</v>
      </c>
      <c r="K33" s="53">
        <v>0</v>
      </c>
      <c r="L33" s="53">
        <v>0</v>
      </c>
      <c r="M33" s="53">
        <v>106</v>
      </c>
      <c r="N33" s="53">
        <v>1</v>
      </c>
      <c r="O33" s="53">
        <v>0</v>
      </c>
      <c r="P33" s="53">
        <v>0</v>
      </c>
      <c r="Q33" s="53">
        <v>1</v>
      </c>
      <c r="R33" s="53">
        <v>1</v>
      </c>
      <c r="S33" s="53">
        <v>2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3</v>
      </c>
      <c r="Z33" s="53">
        <v>0</v>
      </c>
      <c r="AA33" s="53">
        <v>15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34</v>
      </c>
      <c r="AI33" s="53">
        <v>0</v>
      </c>
    </row>
    <row r="34" spans="1:35" x14ac:dyDescent="0.15">
      <c r="A34" s="66">
        <v>42</v>
      </c>
      <c r="B34" s="67" t="s">
        <v>105</v>
      </c>
      <c r="C34" s="68" t="s">
        <v>22</v>
      </c>
      <c r="D34" s="52" t="s">
        <v>60</v>
      </c>
      <c r="E34" s="53" t="s">
        <v>22</v>
      </c>
      <c r="F34" s="53">
        <v>42</v>
      </c>
      <c r="G34" s="53">
        <v>2</v>
      </c>
      <c r="H34" s="53">
        <v>325</v>
      </c>
      <c r="I34" s="53">
        <v>1</v>
      </c>
      <c r="J34" s="53">
        <v>0</v>
      </c>
      <c r="K34" s="53">
        <v>3</v>
      </c>
      <c r="L34" s="53">
        <v>3</v>
      </c>
      <c r="M34" s="53">
        <v>286</v>
      </c>
      <c r="N34" s="53">
        <v>12</v>
      </c>
      <c r="O34" s="53">
        <v>1</v>
      </c>
      <c r="P34" s="53">
        <v>3</v>
      </c>
      <c r="Q34" s="53">
        <v>6</v>
      </c>
      <c r="R34" s="53">
        <v>13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7</v>
      </c>
      <c r="Y34" s="53">
        <v>3</v>
      </c>
      <c r="Z34" s="53">
        <v>3</v>
      </c>
      <c r="AA34" s="53">
        <v>89</v>
      </c>
      <c r="AB34" s="53">
        <v>0</v>
      </c>
      <c r="AC34" s="53">
        <v>1</v>
      </c>
      <c r="AD34" s="53">
        <v>1</v>
      </c>
      <c r="AE34" s="53">
        <v>0</v>
      </c>
      <c r="AF34" s="53">
        <v>0</v>
      </c>
      <c r="AG34" s="53">
        <v>0</v>
      </c>
      <c r="AH34" s="53">
        <v>101</v>
      </c>
      <c r="AI34" s="53">
        <v>0</v>
      </c>
    </row>
    <row r="35" spans="1:35" x14ac:dyDescent="0.15">
      <c r="A35" s="57">
        <v>43</v>
      </c>
      <c r="B35" s="58" t="s">
        <v>105</v>
      </c>
      <c r="C35" s="59" t="s">
        <v>108</v>
      </c>
      <c r="E35" s="53" t="s">
        <v>108</v>
      </c>
      <c r="F35" s="53">
        <v>43</v>
      </c>
      <c r="G35" s="53">
        <v>24</v>
      </c>
      <c r="H35" s="53">
        <v>4</v>
      </c>
      <c r="I35" s="53">
        <v>0</v>
      </c>
      <c r="J35" s="53">
        <v>3</v>
      </c>
      <c r="K35" s="53">
        <v>0</v>
      </c>
      <c r="L35" s="53">
        <v>13</v>
      </c>
      <c r="M35" s="53">
        <v>8</v>
      </c>
      <c r="N35" s="53">
        <v>0</v>
      </c>
      <c r="O35" s="53">
        <v>0</v>
      </c>
      <c r="P35" s="53">
        <v>0</v>
      </c>
      <c r="Q35" s="53">
        <v>0</v>
      </c>
      <c r="R35" s="53">
        <v>1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2</v>
      </c>
      <c r="Y35" s="53">
        <v>2</v>
      </c>
      <c r="Z35" s="53">
        <v>0</v>
      </c>
      <c r="AA35" s="53">
        <v>2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32</v>
      </c>
      <c r="AI35" s="53">
        <v>0</v>
      </c>
    </row>
    <row r="36" spans="1:35" x14ac:dyDescent="0.15">
      <c r="A36" s="57">
        <v>44</v>
      </c>
      <c r="B36" s="58" t="s">
        <v>105</v>
      </c>
      <c r="C36" s="59" t="s">
        <v>109</v>
      </c>
      <c r="E36" s="53" t="s">
        <v>109</v>
      </c>
      <c r="F36" s="53">
        <v>44</v>
      </c>
      <c r="G36" s="53">
        <v>0</v>
      </c>
      <c r="H36" s="53">
        <v>10</v>
      </c>
      <c r="I36" s="53">
        <v>0</v>
      </c>
      <c r="J36" s="53">
        <v>2</v>
      </c>
      <c r="K36" s="53">
        <v>7</v>
      </c>
      <c r="L36" s="53">
        <v>0</v>
      </c>
      <c r="M36" s="53">
        <v>3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1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20</v>
      </c>
      <c r="AI36" s="53">
        <v>0</v>
      </c>
    </row>
    <row r="37" spans="1:35" x14ac:dyDescent="0.15">
      <c r="A37" s="57">
        <v>45</v>
      </c>
      <c r="B37" s="58" t="s">
        <v>105</v>
      </c>
      <c r="C37" s="59" t="s">
        <v>110</v>
      </c>
      <c r="E37" s="53" t="s">
        <v>26</v>
      </c>
      <c r="F37" s="53">
        <v>45</v>
      </c>
      <c r="G37" s="53">
        <v>0</v>
      </c>
      <c r="H37" s="53">
        <v>17</v>
      </c>
      <c r="I37" s="53">
        <v>16</v>
      </c>
      <c r="J37" s="53">
        <v>32</v>
      </c>
      <c r="K37" s="53">
        <v>9</v>
      </c>
      <c r="L37" s="53">
        <v>76</v>
      </c>
      <c r="M37" s="53">
        <v>42</v>
      </c>
      <c r="N37" s="53">
        <v>0</v>
      </c>
      <c r="O37" s="53">
        <v>1</v>
      </c>
      <c r="P37" s="53">
        <v>10</v>
      </c>
      <c r="Q37" s="53">
        <v>1</v>
      </c>
      <c r="R37" s="53">
        <v>1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2</v>
      </c>
      <c r="Y37" s="53">
        <v>147</v>
      </c>
      <c r="Z37" s="53">
        <v>1</v>
      </c>
      <c r="AA37" s="53">
        <v>0</v>
      </c>
      <c r="AB37" s="53">
        <v>0</v>
      </c>
      <c r="AC37" s="53">
        <v>4</v>
      </c>
      <c r="AD37" s="53">
        <v>45</v>
      </c>
      <c r="AE37" s="53">
        <v>0</v>
      </c>
      <c r="AF37" s="53">
        <v>0</v>
      </c>
      <c r="AG37" s="53">
        <v>0</v>
      </c>
      <c r="AH37" s="53">
        <v>140</v>
      </c>
      <c r="AI37" s="53">
        <v>0</v>
      </c>
    </row>
    <row r="38" spans="1:35" x14ac:dyDescent="0.15">
      <c r="A38" s="57">
        <v>46</v>
      </c>
      <c r="B38" s="58" t="s">
        <v>105</v>
      </c>
      <c r="C38" s="59" t="s">
        <v>40</v>
      </c>
      <c r="E38" s="53" t="s">
        <v>40</v>
      </c>
      <c r="F38" s="53">
        <v>46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1</v>
      </c>
      <c r="N38" s="53">
        <v>0</v>
      </c>
      <c r="O38" s="53">
        <v>0</v>
      </c>
      <c r="P38" s="53">
        <v>0</v>
      </c>
      <c r="Q38" s="53">
        <v>0</v>
      </c>
      <c r="R38" s="53">
        <v>24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1</v>
      </c>
      <c r="Y38" s="53">
        <v>0</v>
      </c>
      <c r="Z38" s="53">
        <v>153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216</v>
      </c>
      <c r="AI38" s="53">
        <v>0</v>
      </c>
    </row>
    <row r="39" spans="1:35" x14ac:dyDescent="0.15">
      <c r="A39" s="69">
        <v>47</v>
      </c>
      <c r="B39" s="70" t="s">
        <v>105</v>
      </c>
      <c r="C39" s="71" t="s">
        <v>23</v>
      </c>
      <c r="D39" s="52" t="s">
        <v>60</v>
      </c>
      <c r="E39" s="53" t="s">
        <v>23</v>
      </c>
      <c r="F39" s="53">
        <v>47</v>
      </c>
      <c r="G39" s="53">
        <v>505</v>
      </c>
      <c r="H39" s="53">
        <v>7</v>
      </c>
      <c r="I39" s="53">
        <v>1</v>
      </c>
      <c r="J39" s="53">
        <v>3</v>
      </c>
      <c r="K39" s="53">
        <v>0</v>
      </c>
      <c r="L39" s="53">
        <v>4</v>
      </c>
      <c r="M39" s="53">
        <v>22</v>
      </c>
      <c r="N39" s="53">
        <v>1</v>
      </c>
      <c r="O39" s="53">
        <v>0</v>
      </c>
      <c r="P39" s="53">
        <v>1</v>
      </c>
      <c r="Q39" s="53">
        <v>0</v>
      </c>
      <c r="R39" s="53">
        <v>1</v>
      </c>
      <c r="S39" s="53">
        <v>1</v>
      </c>
      <c r="T39" s="53">
        <v>0</v>
      </c>
      <c r="U39" s="53">
        <v>0</v>
      </c>
      <c r="V39" s="53">
        <v>1</v>
      </c>
      <c r="W39" s="53">
        <v>0</v>
      </c>
      <c r="X39" s="53">
        <v>14</v>
      </c>
      <c r="Y39" s="53">
        <v>4</v>
      </c>
      <c r="Z39" s="53">
        <v>1</v>
      </c>
      <c r="AA39" s="53">
        <v>144</v>
      </c>
      <c r="AB39" s="53">
        <v>0</v>
      </c>
      <c r="AC39" s="53">
        <v>2</v>
      </c>
      <c r="AD39" s="53">
        <v>0</v>
      </c>
      <c r="AE39" s="53">
        <v>0</v>
      </c>
      <c r="AF39" s="53">
        <v>0</v>
      </c>
      <c r="AG39" s="53">
        <v>0</v>
      </c>
      <c r="AH39" s="53">
        <v>212</v>
      </c>
      <c r="AI39" s="53">
        <v>3</v>
      </c>
    </row>
    <row r="40" spans="1:35" x14ac:dyDescent="0.15">
      <c r="A40" s="69">
        <v>48</v>
      </c>
      <c r="B40" s="70" t="s">
        <v>105</v>
      </c>
      <c r="C40" s="71" t="s">
        <v>28</v>
      </c>
      <c r="D40" s="52" t="s">
        <v>60</v>
      </c>
      <c r="E40" s="53" t="s">
        <v>28</v>
      </c>
      <c r="F40" s="53">
        <v>48</v>
      </c>
      <c r="G40" s="53">
        <v>78</v>
      </c>
      <c r="H40" s="53">
        <v>103</v>
      </c>
      <c r="I40" s="53">
        <v>7</v>
      </c>
      <c r="J40" s="53">
        <v>13</v>
      </c>
      <c r="K40" s="53">
        <v>5</v>
      </c>
      <c r="L40" s="53">
        <v>15</v>
      </c>
      <c r="M40" s="53">
        <v>17</v>
      </c>
      <c r="N40" s="53">
        <v>2</v>
      </c>
      <c r="O40" s="53">
        <v>2</v>
      </c>
      <c r="P40" s="53">
        <v>0</v>
      </c>
      <c r="Q40" s="53">
        <v>0</v>
      </c>
      <c r="R40" s="53">
        <v>3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46</v>
      </c>
      <c r="Y40" s="53">
        <v>164</v>
      </c>
      <c r="Z40" s="53">
        <v>10</v>
      </c>
      <c r="AA40" s="53">
        <v>60</v>
      </c>
      <c r="AB40" s="53">
        <v>0</v>
      </c>
      <c r="AC40" s="53">
        <v>5</v>
      </c>
      <c r="AD40" s="53">
        <v>91</v>
      </c>
      <c r="AE40" s="53">
        <v>0</v>
      </c>
      <c r="AF40" s="53">
        <v>0</v>
      </c>
      <c r="AG40" s="53">
        <v>0</v>
      </c>
      <c r="AH40" s="53">
        <v>355</v>
      </c>
      <c r="AI40" s="53">
        <v>6</v>
      </c>
    </row>
    <row r="41" spans="1:35" x14ac:dyDescent="0.15">
      <c r="A41" s="57">
        <v>49</v>
      </c>
      <c r="B41" s="58" t="s">
        <v>105</v>
      </c>
      <c r="C41" s="59" t="s">
        <v>2</v>
      </c>
      <c r="E41" s="53" t="s">
        <v>2</v>
      </c>
      <c r="F41" s="53">
        <v>49</v>
      </c>
      <c r="G41" s="53">
        <v>5</v>
      </c>
      <c r="H41" s="53">
        <v>5</v>
      </c>
      <c r="I41" s="53">
        <v>0</v>
      </c>
      <c r="J41" s="53">
        <v>1</v>
      </c>
      <c r="K41" s="53">
        <v>1</v>
      </c>
      <c r="L41" s="53">
        <v>2</v>
      </c>
      <c r="M41" s="53">
        <v>3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1</v>
      </c>
      <c r="Y41" s="53">
        <v>4</v>
      </c>
      <c r="Z41" s="53">
        <v>0</v>
      </c>
      <c r="AA41" s="53">
        <v>5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20</v>
      </c>
      <c r="AI41" s="53">
        <v>2</v>
      </c>
    </row>
    <row r="42" spans="1:35" x14ac:dyDescent="0.15">
      <c r="A42" s="57">
        <v>51</v>
      </c>
      <c r="B42" s="58" t="s">
        <v>111</v>
      </c>
      <c r="C42" s="59" t="s">
        <v>112</v>
      </c>
      <c r="E42" s="53" t="s">
        <v>112</v>
      </c>
      <c r="F42" s="53">
        <v>51</v>
      </c>
      <c r="G42" s="53">
        <v>0</v>
      </c>
      <c r="H42" s="53">
        <v>1</v>
      </c>
      <c r="I42" s="53">
        <v>0</v>
      </c>
      <c r="J42" s="53">
        <v>1</v>
      </c>
      <c r="K42" s="53">
        <v>1</v>
      </c>
      <c r="L42" s="53">
        <v>0</v>
      </c>
      <c r="M42" s="53">
        <v>2</v>
      </c>
      <c r="N42" s="53">
        <v>0</v>
      </c>
      <c r="O42" s="53">
        <v>1</v>
      </c>
      <c r="P42" s="53">
        <v>3</v>
      </c>
      <c r="Q42" s="53">
        <v>0</v>
      </c>
      <c r="R42" s="53">
        <v>6</v>
      </c>
      <c r="S42" s="53">
        <v>1</v>
      </c>
      <c r="T42" s="53">
        <v>1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5</v>
      </c>
      <c r="AI42" s="53">
        <v>0</v>
      </c>
    </row>
    <row r="43" spans="1:35" x14ac:dyDescent="0.15">
      <c r="A43" s="57">
        <v>52</v>
      </c>
      <c r="B43" s="58" t="s">
        <v>111</v>
      </c>
      <c r="C43" s="59" t="s">
        <v>113</v>
      </c>
      <c r="E43" s="53" t="s">
        <v>113</v>
      </c>
      <c r="F43" s="53">
        <v>52</v>
      </c>
      <c r="G43" s="53">
        <v>0</v>
      </c>
      <c r="H43" s="53">
        <v>3</v>
      </c>
      <c r="I43" s="53">
        <v>0</v>
      </c>
      <c r="J43" s="53">
        <v>2</v>
      </c>
      <c r="K43" s="53">
        <v>0</v>
      </c>
      <c r="L43" s="53">
        <v>0</v>
      </c>
      <c r="M43" s="53">
        <v>3</v>
      </c>
      <c r="N43" s="53">
        <v>0</v>
      </c>
      <c r="O43" s="53">
        <v>2</v>
      </c>
      <c r="P43" s="53">
        <v>0</v>
      </c>
      <c r="Q43" s="53">
        <v>0</v>
      </c>
      <c r="R43" s="53">
        <v>23</v>
      </c>
      <c r="S43" s="53">
        <v>5</v>
      </c>
      <c r="T43" s="53">
        <v>0</v>
      </c>
      <c r="U43" s="53">
        <v>0</v>
      </c>
      <c r="V43" s="53">
        <v>1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22</v>
      </c>
      <c r="AI43" s="53">
        <v>0</v>
      </c>
    </row>
    <row r="44" spans="1:35" x14ac:dyDescent="0.15">
      <c r="A44" s="57">
        <v>53</v>
      </c>
      <c r="B44" s="58" t="s">
        <v>111</v>
      </c>
      <c r="C44" s="59" t="s">
        <v>41</v>
      </c>
      <c r="E44" s="53" t="s">
        <v>41</v>
      </c>
      <c r="F44" s="53">
        <v>53</v>
      </c>
      <c r="G44" s="53">
        <v>0</v>
      </c>
      <c r="H44" s="53">
        <v>6</v>
      </c>
      <c r="I44" s="53">
        <v>0</v>
      </c>
      <c r="J44" s="53">
        <v>1</v>
      </c>
      <c r="K44" s="53">
        <v>2</v>
      </c>
      <c r="L44" s="53">
        <v>0</v>
      </c>
      <c r="M44" s="53">
        <v>5</v>
      </c>
      <c r="N44" s="53">
        <v>0</v>
      </c>
      <c r="O44" s="53">
        <v>1</v>
      </c>
      <c r="P44" s="53">
        <v>4</v>
      </c>
      <c r="Q44" s="53">
        <v>1</v>
      </c>
      <c r="R44" s="53">
        <v>40</v>
      </c>
      <c r="S44" s="53">
        <v>1</v>
      </c>
      <c r="T44" s="53">
        <v>1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26</v>
      </c>
      <c r="AI44" s="53">
        <v>0</v>
      </c>
    </row>
    <row r="45" spans="1:35" x14ac:dyDescent="0.15">
      <c r="A45" s="57">
        <v>54</v>
      </c>
      <c r="B45" s="58" t="s">
        <v>111</v>
      </c>
      <c r="C45" s="59" t="s">
        <v>114</v>
      </c>
      <c r="E45" s="53" t="s">
        <v>114</v>
      </c>
      <c r="F45" s="53">
        <v>54</v>
      </c>
      <c r="G45" s="53">
        <v>0</v>
      </c>
      <c r="H45" s="53">
        <v>0</v>
      </c>
      <c r="I45" s="53">
        <v>1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3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2</v>
      </c>
      <c r="AI45" s="53">
        <v>0</v>
      </c>
    </row>
    <row r="46" spans="1:35" x14ac:dyDescent="0.15">
      <c r="A46" s="57">
        <v>55</v>
      </c>
      <c r="B46" s="58" t="s">
        <v>111</v>
      </c>
      <c r="C46" s="59" t="s">
        <v>115</v>
      </c>
      <c r="E46" s="53" t="s">
        <v>116</v>
      </c>
      <c r="F46" s="53">
        <v>55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</row>
    <row r="47" spans="1:35" x14ac:dyDescent="0.15">
      <c r="A47" s="57">
        <v>56</v>
      </c>
      <c r="B47" s="58" t="s">
        <v>111</v>
      </c>
      <c r="C47" s="59" t="s">
        <v>117</v>
      </c>
      <c r="E47" s="53" t="s">
        <v>117</v>
      </c>
      <c r="F47" s="53">
        <v>56</v>
      </c>
      <c r="G47" s="53">
        <v>0</v>
      </c>
      <c r="H47" s="53">
        <v>0</v>
      </c>
      <c r="I47" s="53">
        <v>0</v>
      </c>
      <c r="J47" s="53">
        <v>7</v>
      </c>
      <c r="K47" s="53">
        <v>0</v>
      </c>
      <c r="L47" s="53">
        <v>1</v>
      </c>
      <c r="M47" s="53">
        <v>3</v>
      </c>
      <c r="N47" s="53">
        <v>0</v>
      </c>
      <c r="O47" s="53">
        <v>0</v>
      </c>
      <c r="P47" s="53">
        <v>3</v>
      </c>
      <c r="Q47" s="53">
        <v>1</v>
      </c>
      <c r="R47" s="53">
        <v>1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22</v>
      </c>
      <c r="AI47" s="53">
        <v>0</v>
      </c>
    </row>
    <row r="48" spans="1:35" x14ac:dyDescent="0.15">
      <c r="A48" s="57">
        <v>57</v>
      </c>
      <c r="B48" s="58" t="s">
        <v>111</v>
      </c>
      <c r="C48" s="59" t="s">
        <v>118</v>
      </c>
      <c r="E48" s="53" t="s">
        <v>118</v>
      </c>
      <c r="F48" s="53">
        <v>57</v>
      </c>
      <c r="G48" s="53">
        <v>0</v>
      </c>
      <c r="H48" s="53">
        <v>9</v>
      </c>
      <c r="I48" s="53">
        <v>0</v>
      </c>
      <c r="J48" s="53">
        <v>0</v>
      </c>
      <c r="K48" s="53">
        <v>1</v>
      </c>
      <c r="L48" s="53">
        <v>0</v>
      </c>
      <c r="M48" s="53">
        <v>14</v>
      </c>
      <c r="N48" s="53">
        <v>0</v>
      </c>
      <c r="O48" s="53">
        <v>2</v>
      </c>
      <c r="P48" s="53">
        <v>0</v>
      </c>
      <c r="Q48" s="53">
        <v>5</v>
      </c>
      <c r="R48" s="53">
        <v>1</v>
      </c>
      <c r="S48" s="53">
        <v>3</v>
      </c>
      <c r="T48" s="53">
        <v>0</v>
      </c>
      <c r="U48" s="53">
        <v>2</v>
      </c>
      <c r="V48" s="53">
        <v>0</v>
      </c>
      <c r="W48" s="53">
        <v>0</v>
      </c>
      <c r="X48" s="53">
        <v>0</v>
      </c>
      <c r="Y48" s="53">
        <v>0</v>
      </c>
      <c r="Z48" s="53">
        <v>1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48</v>
      </c>
      <c r="AI48" s="53">
        <v>0</v>
      </c>
    </row>
    <row r="49" spans="1:35" x14ac:dyDescent="0.15">
      <c r="A49" s="57">
        <v>58</v>
      </c>
      <c r="B49" s="58" t="s">
        <v>111</v>
      </c>
      <c r="C49" s="59" t="s">
        <v>119</v>
      </c>
      <c r="E49" s="53" t="s">
        <v>119</v>
      </c>
      <c r="F49" s="53">
        <v>58</v>
      </c>
      <c r="G49" s="53">
        <v>15</v>
      </c>
      <c r="H49" s="53">
        <v>1</v>
      </c>
      <c r="I49" s="53">
        <v>0</v>
      </c>
      <c r="J49" s="53">
        <v>0</v>
      </c>
      <c r="K49" s="53">
        <v>0</v>
      </c>
      <c r="L49" s="53">
        <v>0</v>
      </c>
      <c r="M49" s="53">
        <v>3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2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4</v>
      </c>
      <c r="AI49" s="53">
        <v>0</v>
      </c>
    </row>
    <row r="50" spans="1:35" x14ac:dyDescent="0.15">
      <c r="A50" s="57">
        <v>59</v>
      </c>
      <c r="B50" s="58" t="s">
        <v>111</v>
      </c>
      <c r="C50" s="59" t="s">
        <v>2</v>
      </c>
      <c r="E50" s="53" t="s">
        <v>2</v>
      </c>
      <c r="F50" s="53">
        <v>59</v>
      </c>
      <c r="G50" s="53">
        <v>0</v>
      </c>
      <c r="H50" s="53">
        <v>1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1</v>
      </c>
      <c r="P50" s="53">
        <v>0</v>
      </c>
      <c r="Q50" s="53">
        <v>0</v>
      </c>
      <c r="R50" s="53">
        <v>6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1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9</v>
      </c>
      <c r="AI50" s="53">
        <v>0</v>
      </c>
    </row>
    <row r="51" spans="1:35" x14ac:dyDescent="0.15">
      <c r="A51" s="57">
        <v>60</v>
      </c>
      <c r="B51" s="58" t="s">
        <v>120</v>
      </c>
      <c r="C51" s="59" t="s">
        <v>44</v>
      </c>
      <c r="E51" s="53" t="s">
        <v>44</v>
      </c>
      <c r="F51" s="53">
        <v>60</v>
      </c>
      <c r="G51" s="53">
        <v>0</v>
      </c>
      <c r="H51" s="53">
        <v>88</v>
      </c>
      <c r="I51" s="53">
        <v>0</v>
      </c>
      <c r="J51" s="53">
        <v>1</v>
      </c>
      <c r="K51" s="53">
        <v>1</v>
      </c>
      <c r="L51" s="53">
        <v>0</v>
      </c>
      <c r="M51" s="53">
        <v>11</v>
      </c>
      <c r="N51" s="53">
        <v>0</v>
      </c>
      <c r="O51" s="53">
        <v>0</v>
      </c>
      <c r="P51" s="53">
        <v>0</v>
      </c>
      <c r="Q51" s="53">
        <v>0</v>
      </c>
      <c r="R51" s="53">
        <v>4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10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1</v>
      </c>
      <c r="AH51" s="53">
        <v>33</v>
      </c>
      <c r="AI51" s="53">
        <v>0</v>
      </c>
    </row>
    <row r="52" spans="1:35" x14ac:dyDescent="0.15">
      <c r="A52" s="57">
        <v>61</v>
      </c>
      <c r="B52" s="58" t="s">
        <v>120</v>
      </c>
      <c r="C52" s="59" t="s">
        <v>121</v>
      </c>
      <c r="E52" s="53" t="s">
        <v>121</v>
      </c>
      <c r="F52" s="53">
        <v>61</v>
      </c>
      <c r="G52" s="53">
        <v>0</v>
      </c>
      <c r="H52" s="53">
        <v>17</v>
      </c>
      <c r="I52" s="53">
        <v>2</v>
      </c>
      <c r="J52" s="53">
        <v>2</v>
      </c>
      <c r="K52" s="53">
        <v>6</v>
      </c>
      <c r="L52" s="53">
        <v>0</v>
      </c>
      <c r="M52" s="53">
        <v>9</v>
      </c>
      <c r="N52" s="53">
        <v>0</v>
      </c>
      <c r="O52" s="53">
        <v>0</v>
      </c>
      <c r="P52" s="53">
        <v>1</v>
      </c>
      <c r="Q52" s="53">
        <v>0</v>
      </c>
      <c r="R52" s="53">
        <v>8</v>
      </c>
      <c r="S52" s="53">
        <v>0</v>
      </c>
      <c r="T52" s="53">
        <v>1</v>
      </c>
      <c r="U52" s="53">
        <v>2</v>
      </c>
      <c r="V52" s="53">
        <v>0</v>
      </c>
      <c r="W52" s="53">
        <v>0</v>
      </c>
      <c r="X52" s="53">
        <v>2</v>
      </c>
      <c r="Y52" s="53">
        <v>0</v>
      </c>
      <c r="Z52" s="53">
        <v>1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41</v>
      </c>
      <c r="AI52" s="53">
        <v>0</v>
      </c>
    </row>
    <row r="53" spans="1:35" x14ac:dyDescent="0.15">
      <c r="A53" s="57">
        <v>62</v>
      </c>
      <c r="B53" s="58" t="s">
        <v>120</v>
      </c>
      <c r="C53" s="59" t="s">
        <v>122</v>
      </c>
      <c r="E53" s="53" t="s">
        <v>122</v>
      </c>
      <c r="F53" s="53">
        <v>62</v>
      </c>
      <c r="G53" s="53">
        <v>0</v>
      </c>
      <c r="H53" s="53">
        <v>7</v>
      </c>
      <c r="I53" s="53">
        <v>3</v>
      </c>
      <c r="J53" s="53">
        <v>4</v>
      </c>
      <c r="K53" s="53">
        <v>1</v>
      </c>
      <c r="L53" s="53">
        <v>3</v>
      </c>
      <c r="M53" s="53">
        <v>2</v>
      </c>
      <c r="N53" s="53">
        <v>0</v>
      </c>
      <c r="O53" s="53">
        <v>0</v>
      </c>
      <c r="P53" s="53">
        <v>1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2</v>
      </c>
      <c r="AI53" s="53">
        <v>0</v>
      </c>
    </row>
    <row r="54" spans="1:35" x14ac:dyDescent="0.15">
      <c r="A54" s="57">
        <v>63</v>
      </c>
      <c r="B54" s="58" t="s">
        <v>120</v>
      </c>
      <c r="C54" s="59" t="s">
        <v>123</v>
      </c>
      <c r="E54" s="53" t="s">
        <v>43</v>
      </c>
      <c r="F54" s="53">
        <v>63</v>
      </c>
      <c r="G54" s="53">
        <v>0</v>
      </c>
      <c r="H54" s="53">
        <v>171</v>
      </c>
      <c r="I54" s="53">
        <v>1</v>
      </c>
      <c r="J54" s="53">
        <v>4</v>
      </c>
      <c r="K54" s="53">
        <v>4</v>
      </c>
      <c r="L54" s="53">
        <v>1</v>
      </c>
      <c r="M54" s="53">
        <v>61</v>
      </c>
      <c r="N54" s="53">
        <v>3</v>
      </c>
      <c r="O54" s="53">
        <v>1</v>
      </c>
      <c r="P54" s="53">
        <v>1</v>
      </c>
      <c r="Q54" s="53">
        <v>1</v>
      </c>
      <c r="R54" s="53">
        <v>75</v>
      </c>
      <c r="S54" s="53">
        <v>11</v>
      </c>
      <c r="T54" s="53">
        <v>5</v>
      </c>
      <c r="U54" s="53">
        <v>0</v>
      </c>
      <c r="V54" s="53">
        <v>9</v>
      </c>
      <c r="W54" s="53">
        <v>0</v>
      </c>
      <c r="X54" s="53">
        <v>8</v>
      </c>
      <c r="Y54" s="53">
        <v>0</v>
      </c>
      <c r="Z54" s="53">
        <v>0</v>
      </c>
      <c r="AA54" s="53">
        <v>4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1</v>
      </c>
      <c r="AH54" s="53">
        <v>81</v>
      </c>
      <c r="AI54" s="53">
        <v>0</v>
      </c>
    </row>
    <row r="55" spans="1:35" x14ac:dyDescent="0.15">
      <c r="A55" s="57">
        <v>64</v>
      </c>
      <c r="B55" s="58" t="s">
        <v>120</v>
      </c>
      <c r="C55" s="59" t="s">
        <v>27</v>
      </c>
      <c r="E55" s="53" t="s">
        <v>27</v>
      </c>
      <c r="F55" s="53">
        <v>64</v>
      </c>
      <c r="G55" s="53">
        <v>878</v>
      </c>
      <c r="H55" s="53">
        <v>1</v>
      </c>
      <c r="I55" s="53">
        <v>0</v>
      </c>
      <c r="J55" s="53">
        <v>0</v>
      </c>
      <c r="K55" s="53">
        <v>0</v>
      </c>
      <c r="L55" s="53">
        <v>0</v>
      </c>
      <c r="M55" s="53">
        <v>6</v>
      </c>
      <c r="N55" s="53">
        <v>0</v>
      </c>
      <c r="O55" s="53">
        <v>0</v>
      </c>
      <c r="P55" s="53">
        <v>0</v>
      </c>
      <c r="Q55" s="53">
        <v>0</v>
      </c>
      <c r="R55" s="53">
        <v>4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11</v>
      </c>
      <c r="Y55" s="53">
        <v>0</v>
      </c>
      <c r="Z55" s="53">
        <v>0</v>
      </c>
      <c r="AA55" s="53">
        <v>3</v>
      </c>
      <c r="AB55" s="53">
        <v>0</v>
      </c>
      <c r="AC55" s="53">
        <v>53</v>
      </c>
      <c r="AD55" s="53">
        <v>0</v>
      </c>
      <c r="AE55" s="53">
        <v>0</v>
      </c>
      <c r="AF55" s="53">
        <v>0</v>
      </c>
      <c r="AG55" s="53">
        <v>0</v>
      </c>
      <c r="AH55" s="53">
        <v>88</v>
      </c>
      <c r="AI55" s="53">
        <v>2</v>
      </c>
    </row>
    <row r="56" spans="1:35" x14ac:dyDescent="0.15">
      <c r="A56" s="72">
        <v>65</v>
      </c>
      <c r="B56" s="73" t="s">
        <v>120</v>
      </c>
      <c r="C56" s="74" t="s">
        <v>124</v>
      </c>
      <c r="E56" s="53" t="s">
        <v>24</v>
      </c>
      <c r="F56" s="53">
        <v>65</v>
      </c>
      <c r="G56" s="53">
        <v>29</v>
      </c>
      <c r="H56" s="53">
        <v>1181</v>
      </c>
      <c r="I56" s="53">
        <v>7</v>
      </c>
      <c r="J56" s="53">
        <v>4</v>
      </c>
      <c r="K56" s="53">
        <v>4</v>
      </c>
      <c r="L56" s="53">
        <v>5</v>
      </c>
      <c r="M56" s="53">
        <v>22</v>
      </c>
      <c r="N56" s="53">
        <v>0</v>
      </c>
      <c r="O56" s="53">
        <v>0</v>
      </c>
      <c r="P56" s="53">
        <v>0</v>
      </c>
      <c r="Q56" s="53">
        <v>0</v>
      </c>
      <c r="R56" s="53">
        <v>10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8</v>
      </c>
      <c r="Y56" s="53">
        <v>20</v>
      </c>
      <c r="Z56" s="53">
        <v>1</v>
      </c>
      <c r="AA56" s="53">
        <v>22</v>
      </c>
      <c r="AB56" s="53">
        <v>0</v>
      </c>
      <c r="AC56" s="53">
        <v>4</v>
      </c>
      <c r="AD56" s="53">
        <v>5</v>
      </c>
      <c r="AE56" s="53">
        <v>0</v>
      </c>
      <c r="AF56" s="53">
        <v>0</v>
      </c>
      <c r="AG56" s="53">
        <v>0</v>
      </c>
      <c r="AH56" s="53">
        <v>212</v>
      </c>
      <c r="AI56" s="53">
        <v>1</v>
      </c>
    </row>
    <row r="57" spans="1:35" x14ac:dyDescent="0.15">
      <c r="A57" s="57">
        <v>66</v>
      </c>
      <c r="B57" s="58" t="s">
        <v>120</v>
      </c>
      <c r="C57" s="59" t="s">
        <v>125</v>
      </c>
      <c r="E57" s="53" t="s">
        <v>125</v>
      </c>
      <c r="F57" s="53">
        <v>66</v>
      </c>
      <c r="G57" s="53">
        <v>0</v>
      </c>
      <c r="H57" s="53">
        <v>27</v>
      </c>
      <c r="I57" s="53">
        <v>0</v>
      </c>
      <c r="J57" s="53">
        <v>0</v>
      </c>
      <c r="K57" s="53">
        <v>1</v>
      </c>
      <c r="L57" s="53">
        <v>0</v>
      </c>
      <c r="M57" s="53">
        <v>14</v>
      </c>
      <c r="N57" s="53">
        <v>1</v>
      </c>
      <c r="O57" s="53">
        <v>1</v>
      </c>
      <c r="P57" s="53">
        <v>0</v>
      </c>
      <c r="Q57" s="53">
        <v>1</v>
      </c>
      <c r="R57" s="53">
        <v>15</v>
      </c>
      <c r="S57" s="53">
        <v>2</v>
      </c>
      <c r="T57" s="53">
        <v>0</v>
      </c>
      <c r="U57" s="53">
        <v>0</v>
      </c>
      <c r="V57" s="53">
        <v>2</v>
      </c>
      <c r="W57" s="53">
        <v>0</v>
      </c>
      <c r="X57" s="53">
        <v>16</v>
      </c>
      <c r="Y57" s="53">
        <v>0</v>
      </c>
      <c r="Z57" s="53">
        <v>0</v>
      </c>
      <c r="AA57" s="53">
        <v>3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55</v>
      </c>
      <c r="AI57" s="53">
        <v>0</v>
      </c>
    </row>
    <row r="58" spans="1:35" x14ac:dyDescent="0.15">
      <c r="A58" s="57">
        <v>67</v>
      </c>
      <c r="B58" s="58" t="s">
        <v>120</v>
      </c>
      <c r="C58" s="59" t="s">
        <v>126</v>
      </c>
      <c r="E58" s="53" t="s">
        <v>48</v>
      </c>
      <c r="F58" s="53">
        <v>67</v>
      </c>
      <c r="G58" s="53">
        <v>103</v>
      </c>
      <c r="H58" s="53">
        <v>1</v>
      </c>
      <c r="I58" s="53">
        <v>0</v>
      </c>
      <c r="J58" s="53">
        <v>1</v>
      </c>
      <c r="K58" s="53">
        <v>0</v>
      </c>
      <c r="L58" s="53">
        <v>2</v>
      </c>
      <c r="M58" s="53">
        <v>1</v>
      </c>
      <c r="N58" s="53">
        <v>0</v>
      </c>
      <c r="O58" s="53">
        <v>0</v>
      </c>
      <c r="P58" s="53">
        <v>0</v>
      </c>
      <c r="Q58" s="53">
        <v>0</v>
      </c>
      <c r="R58" s="53">
        <v>1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4</v>
      </c>
      <c r="Y58" s="53">
        <v>44</v>
      </c>
      <c r="Z58" s="53">
        <v>0</v>
      </c>
      <c r="AA58" s="53">
        <v>4</v>
      </c>
      <c r="AB58" s="53">
        <v>0</v>
      </c>
      <c r="AC58" s="53">
        <v>6</v>
      </c>
      <c r="AD58" s="53">
        <v>14</v>
      </c>
      <c r="AE58" s="53">
        <v>0</v>
      </c>
      <c r="AF58" s="53">
        <v>0</v>
      </c>
      <c r="AG58" s="53">
        <v>0</v>
      </c>
      <c r="AH58" s="53">
        <v>51</v>
      </c>
      <c r="AI58" s="53">
        <v>1</v>
      </c>
    </row>
    <row r="59" spans="1:35" x14ac:dyDescent="0.15">
      <c r="A59" s="57">
        <v>68</v>
      </c>
      <c r="B59" s="58" t="s">
        <v>120</v>
      </c>
      <c r="C59" s="59" t="s">
        <v>127</v>
      </c>
      <c r="E59" s="53" t="s">
        <v>127</v>
      </c>
      <c r="F59" s="53">
        <v>68</v>
      </c>
      <c r="G59" s="53">
        <v>1</v>
      </c>
      <c r="H59" s="53">
        <v>1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1</v>
      </c>
      <c r="AB59" s="53">
        <v>0</v>
      </c>
      <c r="AC59" s="53">
        <v>4</v>
      </c>
      <c r="AD59" s="53">
        <v>0</v>
      </c>
      <c r="AE59" s="53">
        <v>0</v>
      </c>
      <c r="AF59" s="53">
        <v>0</v>
      </c>
      <c r="AG59" s="53">
        <v>0</v>
      </c>
      <c r="AH59" s="53">
        <v>10</v>
      </c>
      <c r="AI59" s="53">
        <v>0</v>
      </c>
    </row>
    <row r="60" spans="1:35" x14ac:dyDescent="0.15">
      <c r="A60" s="57">
        <v>69</v>
      </c>
      <c r="B60" s="58" t="s">
        <v>120</v>
      </c>
      <c r="C60" s="59" t="s">
        <v>2</v>
      </c>
      <c r="E60" s="53" t="s">
        <v>2</v>
      </c>
      <c r="F60" s="53">
        <v>69</v>
      </c>
      <c r="G60" s="53">
        <v>46</v>
      </c>
      <c r="H60" s="53">
        <v>54</v>
      </c>
      <c r="I60" s="53">
        <v>0</v>
      </c>
      <c r="J60" s="53">
        <v>6</v>
      </c>
      <c r="K60" s="53">
        <v>2</v>
      </c>
      <c r="L60" s="53">
        <v>1</v>
      </c>
      <c r="M60" s="53">
        <v>36</v>
      </c>
      <c r="N60" s="53">
        <v>1</v>
      </c>
      <c r="O60" s="53">
        <v>3</v>
      </c>
      <c r="P60" s="53">
        <v>4</v>
      </c>
      <c r="Q60" s="53">
        <v>0</v>
      </c>
      <c r="R60" s="53">
        <v>30</v>
      </c>
      <c r="S60" s="53">
        <v>2</v>
      </c>
      <c r="T60" s="53">
        <v>1</v>
      </c>
      <c r="U60" s="53">
        <v>0</v>
      </c>
      <c r="V60" s="53">
        <v>8</v>
      </c>
      <c r="W60" s="53">
        <v>0</v>
      </c>
      <c r="X60" s="53">
        <v>5</v>
      </c>
      <c r="Y60" s="53">
        <v>0</v>
      </c>
      <c r="Z60" s="53">
        <v>2</v>
      </c>
      <c r="AA60" s="53">
        <v>2</v>
      </c>
      <c r="AB60" s="53">
        <v>0</v>
      </c>
      <c r="AC60" s="53">
        <v>1</v>
      </c>
      <c r="AD60" s="53">
        <v>1</v>
      </c>
      <c r="AE60" s="53">
        <v>0</v>
      </c>
      <c r="AF60" s="53">
        <v>0</v>
      </c>
      <c r="AG60" s="53">
        <v>0</v>
      </c>
      <c r="AH60" s="53">
        <v>85</v>
      </c>
      <c r="AI60" s="53">
        <v>1</v>
      </c>
    </row>
    <row r="61" spans="1:35" x14ac:dyDescent="0.15">
      <c r="A61" s="57">
        <v>71</v>
      </c>
      <c r="B61" s="58" t="s">
        <v>128</v>
      </c>
      <c r="C61" s="59" t="s">
        <v>129</v>
      </c>
      <c r="E61" s="53" t="s">
        <v>129</v>
      </c>
      <c r="F61" s="53">
        <v>71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1</v>
      </c>
    </row>
    <row r="62" spans="1:35" x14ac:dyDescent="0.15">
      <c r="A62" s="57">
        <v>72</v>
      </c>
      <c r="B62" s="58" t="s">
        <v>128</v>
      </c>
      <c r="C62" s="59" t="s">
        <v>130</v>
      </c>
      <c r="E62" s="53" t="s">
        <v>130</v>
      </c>
      <c r="F62" s="53">
        <v>72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</row>
    <row r="63" spans="1:35" x14ac:dyDescent="0.15">
      <c r="A63" s="57">
        <v>73</v>
      </c>
      <c r="B63" s="58" t="s">
        <v>128</v>
      </c>
      <c r="C63" s="59" t="s">
        <v>131</v>
      </c>
      <c r="E63" s="53" t="s">
        <v>131</v>
      </c>
      <c r="F63" s="53">
        <v>73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1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6</v>
      </c>
      <c r="V63" s="53">
        <v>0</v>
      </c>
      <c r="W63" s="53">
        <v>0</v>
      </c>
      <c r="X63" s="53">
        <v>0</v>
      </c>
      <c r="Y63" s="53">
        <v>0</v>
      </c>
      <c r="Z63" s="53">
        <v>1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</row>
    <row r="64" spans="1:35" x14ac:dyDescent="0.15">
      <c r="A64" s="57">
        <v>79</v>
      </c>
      <c r="B64" s="58" t="s">
        <v>128</v>
      </c>
      <c r="C64" s="59" t="s">
        <v>2</v>
      </c>
      <c r="E64" s="53" t="s">
        <v>2</v>
      </c>
      <c r="F64" s="53">
        <v>79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1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</row>
    <row r="65" spans="1:35" x14ac:dyDescent="0.15">
      <c r="A65" s="57">
        <v>81</v>
      </c>
      <c r="B65" s="58" t="s">
        <v>132</v>
      </c>
      <c r="C65" s="59" t="s">
        <v>133</v>
      </c>
      <c r="E65" s="53" t="s">
        <v>133</v>
      </c>
      <c r="F65" s="53">
        <v>81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0</v>
      </c>
    </row>
    <row r="66" spans="1:35" x14ac:dyDescent="0.15">
      <c r="A66" s="57">
        <v>82</v>
      </c>
      <c r="B66" s="58" t="s">
        <v>132</v>
      </c>
      <c r="C66" s="59" t="s">
        <v>134</v>
      </c>
      <c r="E66" s="53" t="s">
        <v>135</v>
      </c>
      <c r="F66" s="53">
        <v>82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</row>
    <row r="67" spans="1:35" x14ac:dyDescent="0.15">
      <c r="A67" s="57">
        <v>83</v>
      </c>
      <c r="B67" s="58" t="s">
        <v>132</v>
      </c>
      <c r="C67" s="59" t="s">
        <v>136</v>
      </c>
      <c r="E67" s="53" t="s">
        <v>136</v>
      </c>
      <c r="F67" s="53">
        <v>83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</row>
    <row r="68" spans="1:35" x14ac:dyDescent="0.15">
      <c r="A68" s="57">
        <v>84</v>
      </c>
      <c r="B68" s="58" t="s">
        <v>132</v>
      </c>
      <c r="C68" s="59" t="s">
        <v>137</v>
      </c>
      <c r="E68" s="53" t="s">
        <v>137</v>
      </c>
      <c r="F68" s="53">
        <v>84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1</v>
      </c>
      <c r="T68" s="53">
        <v>1</v>
      </c>
      <c r="U68" s="53">
        <v>0</v>
      </c>
      <c r="V68" s="53">
        <v>0</v>
      </c>
      <c r="W68" s="53">
        <v>0</v>
      </c>
      <c r="X68" s="53">
        <v>1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157</v>
      </c>
      <c r="AI68" s="53">
        <v>0</v>
      </c>
    </row>
    <row r="69" spans="1:35" x14ac:dyDescent="0.15">
      <c r="A69" s="57">
        <v>89</v>
      </c>
      <c r="B69" s="58" t="s">
        <v>132</v>
      </c>
      <c r="C69" s="59" t="s">
        <v>2</v>
      </c>
      <c r="E69" s="53" t="s">
        <v>2</v>
      </c>
      <c r="F69" s="53">
        <v>89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1</v>
      </c>
      <c r="S69" s="53">
        <v>0</v>
      </c>
      <c r="T69" s="53">
        <v>2</v>
      </c>
      <c r="U69" s="53">
        <v>0</v>
      </c>
      <c r="V69" s="53">
        <v>1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10</v>
      </c>
      <c r="AI69" s="53">
        <v>0</v>
      </c>
    </row>
    <row r="70" spans="1:35" x14ac:dyDescent="0.15">
      <c r="A70" s="57">
        <v>91</v>
      </c>
      <c r="B70" s="58" t="s">
        <v>0</v>
      </c>
      <c r="C70" s="59" t="s">
        <v>138</v>
      </c>
      <c r="E70" s="53" t="s">
        <v>17</v>
      </c>
      <c r="F70" s="53">
        <v>91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1012</v>
      </c>
      <c r="AF70" s="53">
        <v>0</v>
      </c>
      <c r="AG70" s="53">
        <v>0</v>
      </c>
      <c r="AH70" s="53">
        <v>0</v>
      </c>
      <c r="AI70" s="53">
        <v>0</v>
      </c>
    </row>
    <row r="71" spans="1:35" x14ac:dyDescent="0.15">
      <c r="A71" s="57">
        <v>92</v>
      </c>
      <c r="B71" s="58" t="s">
        <v>0</v>
      </c>
      <c r="C71" s="59" t="s">
        <v>33</v>
      </c>
      <c r="E71" s="53" t="s">
        <v>18</v>
      </c>
      <c r="F71" s="53">
        <v>92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553</v>
      </c>
      <c r="AG71" s="53">
        <v>0</v>
      </c>
      <c r="AH71" s="53">
        <v>0</v>
      </c>
      <c r="AI71" s="53">
        <v>0</v>
      </c>
    </row>
    <row r="72" spans="1:35" x14ac:dyDescent="0.15">
      <c r="A72" s="57">
        <v>93</v>
      </c>
      <c r="B72" s="58" t="s">
        <v>0</v>
      </c>
      <c r="C72" s="59" t="s">
        <v>139</v>
      </c>
      <c r="E72" s="53" t="s">
        <v>140</v>
      </c>
      <c r="F72" s="53">
        <v>93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147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</row>
    <row r="73" spans="1:35" x14ac:dyDescent="0.15">
      <c r="A73" s="57">
        <v>94</v>
      </c>
      <c r="B73" s="58" t="s">
        <v>0</v>
      </c>
      <c r="C73" s="59" t="s">
        <v>141</v>
      </c>
      <c r="E73" s="53" t="s">
        <v>141</v>
      </c>
      <c r="F73" s="53">
        <v>94</v>
      </c>
      <c r="G73" s="53">
        <v>1</v>
      </c>
      <c r="H73" s="53">
        <v>18</v>
      </c>
      <c r="I73" s="53">
        <v>0</v>
      </c>
      <c r="J73" s="53">
        <v>0</v>
      </c>
      <c r="K73" s="53">
        <v>0</v>
      </c>
      <c r="L73" s="53">
        <v>0</v>
      </c>
      <c r="M73" s="53">
        <v>4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38</v>
      </c>
      <c r="Y73" s="53">
        <v>0</v>
      </c>
      <c r="Z73" s="53">
        <v>1</v>
      </c>
      <c r="AA73" s="53">
        <v>2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17</v>
      </c>
      <c r="AI73" s="53">
        <v>6</v>
      </c>
    </row>
    <row r="74" spans="1:35" ht="12.75" thickBot="1" x14ac:dyDescent="0.2">
      <c r="A74" s="75">
        <v>99</v>
      </c>
      <c r="B74" s="76" t="s">
        <v>0</v>
      </c>
      <c r="C74" s="77" t="s">
        <v>2</v>
      </c>
      <c r="E74" s="53" t="s">
        <v>2</v>
      </c>
      <c r="F74" s="53">
        <v>99</v>
      </c>
      <c r="G74" s="53">
        <v>1</v>
      </c>
      <c r="H74" s="53">
        <v>5</v>
      </c>
      <c r="I74" s="53">
        <v>0</v>
      </c>
      <c r="J74" s="53">
        <v>0</v>
      </c>
      <c r="K74" s="53">
        <v>1</v>
      </c>
      <c r="L74" s="53">
        <v>0</v>
      </c>
      <c r="M74" s="53">
        <v>1</v>
      </c>
      <c r="N74" s="53">
        <v>0</v>
      </c>
      <c r="O74" s="53">
        <v>0</v>
      </c>
      <c r="P74" s="53">
        <v>0</v>
      </c>
      <c r="Q74" s="53">
        <v>0</v>
      </c>
      <c r="R74" s="53">
        <v>1</v>
      </c>
      <c r="S74" s="53">
        <v>0</v>
      </c>
      <c r="T74" s="53">
        <v>0</v>
      </c>
      <c r="U74" s="53">
        <v>0</v>
      </c>
      <c r="V74" s="53">
        <v>3</v>
      </c>
      <c r="W74" s="53">
        <v>0</v>
      </c>
      <c r="X74" s="53">
        <v>9</v>
      </c>
      <c r="Y74" s="53">
        <v>1</v>
      </c>
      <c r="Z74" s="53">
        <v>0</v>
      </c>
      <c r="AA74" s="53">
        <v>2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65</v>
      </c>
      <c r="AI74" s="53">
        <v>6</v>
      </c>
    </row>
    <row r="75" spans="1:35" x14ac:dyDescent="0.15">
      <c r="F75" s="53" t="s">
        <v>143</v>
      </c>
      <c r="G75" s="53">
        <v>1844</v>
      </c>
      <c r="H75" s="53">
        <v>2713</v>
      </c>
      <c r="I75" s="53">
        <v>50</v>
      </c>
      <c r="J75" s="53">
        <v>119</v>
      </c>
      <c r="K75" s="53">
        <v>87</v>
      </c>
      <c r="L75" s="53">
        <v>130</v>
      </c>
      <c r="M75" s="53">
        <v>1088</v>
      </c>
      <c r="N75" s="53">
        <v>39</v>
      </c>
      <c r="O75" s="53">
        <v>43</v>
      </c>
      <c r="P75" s="53">
        <v>162</v>
      </c>
      <c r="Q75" s="53">
        <v>45</v>
      </c>
      <c r="R75" s="53">
        <v>1499</v>
      </c>
      <c r="S75" s="53">
        <v>445</v>
      </c>
      <c r="T75" s="53">
        <v>983</v>
      </c>
      <c r="U75" s="53">
        <v>14</v>
      </c>
      <c r="V75" s="53">
        <v>1290</v>
      </c>
      <c r="W75" s="53">
        <v>147</v>
      </c>
      <c r="X75" s="53">
        <v>246</v>
      </c>
      <c r="Y75" s="53">
        <v>410</v>
      </c>
      <c r="Z75" s="53">
        <v>204</v>
      </c>
      <c r="AA75" s="53">
        <v>390</v>
      </c>
      <c r="AB75" s="53">
        <v>0</v>
      </c>
      <c r="AC75" s="53">
        <v>161</v>
      </c>
      <c r="AD75" s="53">
        <v>165</v>
      </c>
      <c r="AE75" s="53">
        <v>1012</v>
      </c>
      <c r="AF75" s="53">
        <v>553</v>
      </c>
      <c r="AG75" s="53">
        <v>38</v>
      </c>
      <c r="AH75" s="53">
        <v>3771</v>
      </c>
      <c r="AI75" s="53">
        <v>2519</v>
      </c>
    </row>
  </sheetData>
  <phoneticPr fontId="1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統合用</vt:lpstr>
      <vt:lpstr>○資料1-1-41</vt:lpstr>
      <vt:lpstr>資料1-1-41まとめ</vt:lpstr>
      <vt:lpstr>'○資料1-1-41'!Print_Area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win028</cp:lastModifiedBy>
  <cp:revision>20</cp:revision>
  <cp:lastPrinted>2024-01-16T02:11:27Z</cp:lastPrinted>
  <dcterms:created xsi:type="dcterms:W3CDTF">2000-07-07T11:59:56Z</dcterms:created>
  <dcterms:modified xsi:type="dcterms:W3CDTF">2024-03-21T07:01:55Z</dcterms:modified>
</cp:coreProperties>
</file>