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win028\Desktop\excel0319\"/>
    </mc:Choice>
  </mc:AlternateContent>
  <xr:revisionPtr revIDLastSave="0" documentId="13_ncr:1_{DFBD766C-FAF5-4AF7-83E6-8BE30CB168AA}" xr6:coauthVersionLast="36" xr6:coauthVersionMax="36" xr10:uidLastSave="{00000000-0000-0000-0000-000000000000}"/>
  <bookViews>
    <workbookView xWindow="7635" yWindow="45" windowWidth="7680" windowHeight="7365" tabRatio="879" activeTab="3" xr2:uid="{00000000-000D-0000-FFFF-FFFF00000000}"/>
  </bookViews>
  <sheets>
    <sheet name="R5年度" sheetId="10" r:id="rId1"/>
    <sheet name="R3年度" sheetId="9" r:id="rId2"/>
    <sheet name="R2年度 修正後" sheetId="8" r:id="rId3"/>
    <sheet name="R2年度" sheetId="6" r:id="rId4"/>
    <sheet name="H31(R1)年度" sheetId="5" r:id="rId5"/>
    <sheet name="H30年版" sheetId="1" r:id="rId6"/>
    <sheet name="H29年版  (再集計)" sheetId="2" r:id="rId7"/>
    <sheet name="H29年版(×) " sheetId="3" r:id="rId8"/>
    <sheet name="H28年版" sheetId="4" r:id="rId9"/>
  </sheets>
  <definedNames>
    <definedName name="_xlnm.Print_Area" localSheetId="8">H28年版!$B$1:$T$47</definedName>
    <definedName name="_xlnm.Print_Area" localSheetId="6">'H29年版  (再集計)'!$B$1:$S$47</definedName>
    <definedName name="_xlnm.Print_Area" localSheetId="7">'H29年版(×) '!$B$1:$T$47</definedName>
    <definedName name="_xlnm.Print_Area" localSheetId="5">H30年版!$B$1:$S$47</definedName>
    <definedName name="_xlnm.Print_Area" localSheetId="4">'H31(R1)年度'!$A$1:$Q$47</definedName>
    <definedName name="_xlnm.Print_Area" localSheetId="3">'R2年度'!$A$1:$Q$47</definedName>
    <definedName name="_xlnm.Print_Area" localSheetId="2">'R2年度 修正後'!$A$1:$Q$47</definedName>
    <definedName name="_xlnm.Print_Area" localSheetId="1">'R3年度'!$A$1:$Q$47</definedName>
    <definedName name="_xlnm.Print_Area" localSheetId="0">'R5年度'!$A$1:$P$46</definedName>
    <definedName name="Z_5700722D_00D0_4495_B7B4_CBAEFC95B69E_.wvu.PrintArea" localSheetId="8" hidden="1">H28年版!$B$1:$T$47</definedName>
    <definedName name="Z_5700722D_00D0_4495_B7B4_CBAEFC95B69E_.wvu.PrintArea" localSheetId="6" hidden="1">'H29年版  (再集計)'!$B$1:$S$47</definedName>
    <definedName name="Z_5700722D_00D0_4495_B7B4_CBAEFC95B69E_.wvu.PrintArea" localSheetId="7" hidden="1">'H29年版(×) '!$B$1:$T$47</definedName>
    <definedName name="Z_5700722D_00D0_4495_B7B4_CBAEFC95B69E_.wvu.PrintArea" localSheetId="5" hidden="1">H30年版!$B$1:$S$47</definedName>
  </definedNames>
  <calcPr calcId="191029"/>
  <customWorkbookViews>
    <customWorkbookView name="Administrator - 個人用ビュー" guid="{5700722D-00D0-4495-B7B4-CBAEFC95B69E}" mergeInterval="0" personalView="1" maximized="1" xWindow="-9" yWindow="-9" windowWidth="1938" windowHeight="1050" tabRatio="879" activeSheetId="1"/>
  </customWorkbookViews>
</workbook>
</file>

<file path=xl/calcChain.xml><?xml version="1.0" encoding="utf-8"?>
<calcChain xmlns="http://schemas.openxmlformats.org/spreadsheetml/2006/main">
  <c r="U27" i="10" l="1"/>
  <c r="V27" i="10"/>
  <c r="W27" i="10"/>
  <c r="X27" i="10"/>
  <c r="Y27" i="10"/>
  <c r="Z27" i="10"/>
  <c r="AA27" i="10"/>
  <c r="AB27" i="10"/>
  <c r="AC27" i="10"/>
  <c r="AD27" i="10"/>
  <c r="AE27" i="10"/>
  <c r="AF27" i="10"/>
  <c r="AG27" i="10"/>
  <c r="AH27" i="10"/>
  <c r="U21" i="10"/>
  <c r="V21" i="10"/>
  <c r="W21" i="10"/>
  <c r="X21" i="10"/>
  <c r="Y21" i="10"/>
  <c r="Z21" i="10"/>
  <c r="AA21" i="10"/>
  <c r="AB21" i="10"/>
  <c r="AC21" i="10"/>
  <c r="AD21" i="10"/>
  <c r="AE21" i="10"/>
  <c r="AF21" i="10"/>
  <c r="AG21" i="10"/>
  <c r="AH21" i="10"/>
  <c r="V16" i="10"/>
  <c r="W16" i="10"/>
  <c r="X16" i="10"/>
  <c r="Y16" i="10"/>
  <c r="Z16" i="10"/>
  <c r="AA16" i="10"/>
  <c r="AB16" i="10"/>
  <c r="AC16" i="10"/>
  <c r="AD16" i="10"/>
  <c r="AE16" i="10"/>
  <c r="AF16" i="10"/>
  <c r="AG16" i="10"/>
  <c r="AH16" i="10"/>
  <c r="U16" i="10"/>
  <c r="T16" i="10"/>
  <c r="S16" i="10"/>
  <c r="R21" i="10"/>
  <c r="R16" i="10"/>
  <c r="R27" i="10"/>
  <c r="D6" i="10" l="1"/>
  <c r="D5" i="10"/>
  <c r="L23" i="10"/>
  <c r="L22" i="10"/>
  <c r="L21" i="10"/>
  <c r="L20" i="10"/>
  <c r="L19" i="10"/>
  <c r="O21" i="2"/>
  <c r="O20" i="2"/>
  <c r="L24" i="10"/>
  <c r="F33" i="10" l="1"/>
  <c r="F35" i="10"/>
  <c r="M5" i="6"/>
  <c r="T27" i="10" l="1"/>
  <c r="T21" i="10"/>
  <c r="D17" i="10"/>
  <c r="L37" i="10"/>
  <c r="F37" i="10"/>
  <c r="D37" i="10"/>
  <c r="L36" i="10"/>
  <c r="F36" i="10"/>
  <c r="D36" i="10"/>
  <c r="L35" i="10"/>
  <c r="L34" i="10"/>
  <c r="F34" i="10"/>
  <c r="D34" i="10"/>
  <c r="L33" i="10"/>
  <c r="L32" i="10"/>
  <c r="F32" i="10"/>
  <c r="D32" i="10"/>
  <c r="L31" i="10"/>
  <c r="F31" i="10"/>
  <c r="D31" i="10"/>
  <c r="L30" i="10"/>
  <c r="F30" i="10"/>
  <c r="D30" i="10"/>
  <c r="L29" i="10"/>
  <c r="F29" i="10"/>
  <c r="D29" i="10"/>
  <c r="L28" i="10"/>
  <c r="F28" i="10"/>
  <c r="D28" i="10"/>
  <c r="S27" i="10"/>
  <c r="L27" i="10"/>
  <c r="F27" i="10"/>
  <c r="D27" i="10"/>
  <c r="L26" i="10"/>
  <c r="F26" i="10"/>
  <c r="D26" i="10"/>
  <c r="L25" i="10"/>
  <c r="F25" i="10"/>
  <c r="D25" i="10"/>
  <c r="F24" i="10"/>
  <c r="D24" i="10"/>
  <c r="F23" i="10"/>
  <c r="D23" i="10"/>
  <c r="F22" i="10"/>
  <c r="D22" i="10"/>
  <c r="S21" i="10"/>
  <c r="F21" i="10"/>
  <c r="D21" i="10"/>
  <c r="F20" i="10"/>
  <c r="D20" i="10"/>
  <c r="F19" i="10"/>
  <c r="D19" i="10"/>
  <c r="L15" i="10"/>
  <c r="F15" i="10"/>
  <c r="D15" i="10"/>
  <c r="L14" i="10"/>
  <c r="F14" i="10"/>
  <c r="D14" i="10"/>
  <c r="L13" i="10"/>
  <c r="F13" i="10"/>
  <c r="D13" i="10"/>
  <c r="L12" i="10"/>
  <c r="F12" i="10"/>
  <c r="D12" i="10"/>
  <c r="L11" i="10"/>
  <c r="F11" i="10"/>
  <c r="D11" i="10"/>
  <c r="L10" i="10"/>
  <c r="F10" i="10"/>
  <c r="D10" i="10"/>
  <c r="L9" i="10"/>
  <c r="F9" i="10"/>
  <c r="D9" i="10"/>
  <c r="L8" i="10"/>
  <c r="F8" i="10"/>
  <c r="D8" i="10"/>
  <c r="L7" i="10"/>
  <c r="F7" i="10"/>
  <c r="D7" i="10"/>
  <c r="L6" i="10"/>
  <c r="F6" i="10"/>
  <c r="L5" i="10"/>
  <c r="F5" i="10"/>
  <c r="O27" i="10" l="1"/>
  <c r="I24" i="10"/>
  <c r="F17" i="10"/>
  <c r="I17" i="10" s="1"/>
  <c r="I29" i="10"/>
  <c r="D16" i="10"/>
  <c r="F18" i="10"/>
  <c r="L18" i="10"/>
  <c r="O26" i="10"/>
  <c r="O29" i="10"/>
  <c r="O31" i="10"/>
  <c r="D18" i="10"/>
  <c r="L16" i="10"/>
  <c r="L17" i="10"/>
  <c r="O17" i="10" s="1"/>
  <c r="O12" i="10"/>
  <c r="O33" i="10"/>
  <c r="O5" i="10"/>
  <c r="O13" i="10"/>
  <c r="O25" i="10"/>
  <c r="O11" i="10"/>
  <c r="O34" i="10"/>
  <c r="O37" i="10"/>
  <c r="I30" i="10"/>
  <c r="I31" i="10"/>
  <c r="I15" i="10"/>
  <c r="F16" i="10"/>
  <c r="I7" i="10"/>
  <c r="I6" i="10"/>
  <c r="I14" i="10"/>
  <c r="O35" i="10"/>
  <c r="I35" i="10"/>
  <c r="O24" i="10"/>
  <c r="I37" i="10"/>
  <c r="I36" i="10"/>
  <c r="O36" i="10"/>
  <c r="I34" i="10"/>
  <c r="I32" i="10"/>
  <c r="O30" i="10"/>
  <c r="O32" i="10"/>
  <c r="I33" i="10"/>
  <c r="I13" i="10"/>
  <c r="O6" i="10"/>
  <c r="O15" i="10"/>
  <c r="I19" i="10"/>
  <c r="O19" i="10"/>
  <c r="O28" i="10"/>
  <c r="I25" i="10"/>
  <c r="I9" i="10"/>
  <c r="I22" i="10"/>
  <c r="O9" i="10"/>
  <c r="I5" i="10"/>
  <c r="I27" i="10"/>
  <c r="O20" i="10"/>
  <c r="I23" i="10"/>
  <c r="I20" i="10"/>
  <c r="O7" i="10"/>
  <c r="I8" i="10"/>
  <c r="O14" i="10"/>
  <c r="I21" i="10"/>
  <c r="I26" i="10"/>
  <c r="O22" i="10"/>
  <c r="I12" i="10"/>
  <c r="I10" i="10"/>
  <c r="O10" i="10"/>
  <c r="O23" i="10"/>
  <c r="O8" i="10"/>
  <c r="I11" i="10"/>
  <c r="O21" i="10"/>
  <c r="I28" i="10"/>
  <c r="G34" i="9"/>
  <c r="G33" i="9"/>
  <c r="G35" i="9"/>
  <c r="S16" i="9"/>
  <c r="T16" i="9"/>
  <c r="T27" i="9"/>
  <c r="U27" i="9"/>
  <c r="V27" i="9"/>
  <c r="W27" i="9"/>
  <c r="X27" i="9"/>
  <c r="Y27" i="9"/>
  <c r="Z27" i="9"/>
  <c r="AA27" i="9"/>
  <c r="AB27" i="9"/>
  <c r="AC27" i="9"/>
  <c r="AD27" i="9"/>
  <c r="AE27" i="9"/>
  <c r="AF27" i="9"/>
  <c r="AG27" i="9"/>
  <c r="AH27" i="9"/>
  <c r="AI27" i="9"/>
  <c r="S27" i="9"/>
  <c r="T21" i="9"/>
  <c r="U21" i="9"/>
  <c r="V21" i="9"/>
  <c r="W21" i="9"/>
  <c r="X21" i="9"/>
  <c r="Y21" i="9"/>
  <c r="Z21" i="9"/>
  <c r="AA21" i="9"/>
  <c r="AB21" i="9"/>
  <c r="AC21" i="9"/>
  <c r="AD21" i="9"/>
  <c r="AE21" i="9"/>
  <c r="AF21" i="9"/>
  <c r="AG21" i="9"/>
  <c r="AH21" i="9"/>
  <c r="AI21" i="9"/>
  <c r="S21" i="9"/>
  <c r="U16" i="9"/>
  <c r="V16" i="9"/>
  <c r="W16" i="9"/>
  <c r="X16" i="9"/>
  <c r="Y16" i="9"/>
  <c r="Z16" i="9"/>
  <c r="AA16" i="9"/>
  <c r="AB16" i="9"/>
  <c r="AC16" i="9"/>
  <c r="AD16" i="9"/>
  <c r="AE16" i="9"/>
  <c r="AF16" i="9"/>
  <c r="AG16" i="9"/>
  <c r="AH16" i="9"/>
  <c r="AI16" i="9"/>
  <c r="D38" i="10" l="1"/>
  <c r="O18" i="10"/>
  <c r="L38" i="10"/>
  <c r="O16" i="10"/>
  <c r="I16" i="10"/>
  <c r="I18" i="10"/>
  <c r="F38" i="10"/>
  <c r="E5" i="9"/>
  <c r="E13" i="9"/>
  <c r="M37" i="9"/>
  <c r="G37" i="9"/>
  <c r="E37" i="9"/>
  <c r="M36" i="9"/>
  <c r="G36" i="9"/>
  <c r="E36" i="9"/>
  <c r="M35" i="9"/>
  <c r="M34" i="9"/>
  <c r="E34" i="9"/>
  <c r="M33" i="9"/>
  <c r="M32" i="9"/>
  <c r="G32" i="9"/>
  <c r="E32" i="9"/>
  <c r="M31" i="9"/>
  <c r="G31" i="9"/>
  <c r="E31" i="9"/>
  <c r="M30" i="9"/>
  <c r="G30" i="9"/>
  <c r="E30" i="9"/>
  <c r="M29" i="9"/>
  <c r="G29" i="9"/>
  <c r="E29" i="9"/>
  <c r="M28" i="9"/>
  <c r="G28" i="9"/>
  <c r="E28" i="9"/>
  <c r="M27" i="9"/>
  <c r="G27" i="9"/>
  <c r="E27" i="9"/>
  <c r="M26" i="9"/>
  <c r="G26" i="9"/>
  <c r="E26" i="9"/>
  <c r="M25" i="9"/>
  <c r="G25" i="9"/>
  <c r="E25" i="9"/>
  <c r="M24" i="9"/>
  <c r="G24" i="9"/>
  <c r="E24" i="9"/>
  <c r="M23" i="9"/>
  <c r="G23" i="9"/>
  <c r="E23" i="9"/>
  <c r="M22" i="9"/>
  <c r="G22" i="9"/>
  <c r="E22" i="9"/>
  <c r="M21" i="9"/>
  <c r="G21" i="9"/>
  <c r="E21" i="9"/>
  <c r="M20" i="9"/>
  <c r="G20" i="9"/>
  <c r="E20" i="9"/>
  <c r="M19" i="9"/>
  <c r="G19" i="9"/>
  <c r="E19" i="9"/>
  <c r="M18" i="9"/>
  <c r="G18" i="9"/>
  <c r="E18" i="9"/>
  <c r="M17" i="9"/>
  <c r="G17" i="9"/>
  <c r="E17" i="9"/>
  <c r="M16" i="9"/>
  <c r="G16" i="9"/>
  <c r="E16" i="9"/>
  <c r="M15" i="9"/>
  <c r="G15" i="9"/>
  <c r="E15" i="9"/>
  <c r="M14" i="9"/>
  <c r="G14" i="9"/>
  <c r="E14" i="9"/>
  <c r="M13" i="9"/>
  <c r="G13" i="9"/>
  <c r="M12" i="9"/>
  <c r="G12" i="9"/>
  <c r="E12" i="9"/>
  <c r="M11" i="9"/>
  <c r="G11" i="9"/>
  <c r="E11" i="9"/>
  <c r="M10" i="9"/>
  <c r="G10" i="9"/>
  <c r="E10" i="9"/>
  <c r="M9" i="9"/>
  <c r="G9" i="9"/>
  <c r="E9" i="9"/>
  <c r="M8" i="9"/>
  <c r="G8" i="9"/>
  <c r="E8" i="9"/>
  <c r="M7" i="9"/>
  <c r="G7" i="9"/>
  <c r="E7" i="9"/>
  <c r="M6" i="9"/>
  <c r="G6" i="9"/>
  <c r="E6" i="9"/>
  <c r="M5" i="9"/>
  <c r="G5" i="9"/>
  <c r="J5" i="9" s="1"/>
  <c r="M38" i="9" l="1"/>
  <c r="G38" i="9"/>
  <c r="I38" i="10"/>
  <c r="O38" i="10"/>
  <c r="E38" i="9"/>
  <c r="J22" i="9"/>
  <c r="J14" i="9"/>
  <c r="J25" i="9"/>
  <c r="J12" i="9"/>
  <c r="P15" i="9"/>
  <c r="P35" i="9"/>
  <c r="P8" i="9"/>
  <c r="J36" i="9"/>
  <c r="J9" i="9"/>
  <c r="J20" i="9"/>
  <c r="P28" i="9"/>
  <c r="P6" i="9"/>
  <c r="P16" i="9"/>
  <c r="P24" i="9"/>
  <c r="P32" i="9"/>
  <c r="J6" i="9"/>
  <c r="J17" i="9"/>
  <c r="J27" i="9"/>
  <c r="J30" i="9"/>
  <c r="P7" i="9"/>
  <c r="P18" i="9"/>
  <c r="P23" i="9"/>
  <c r="P31" i="9"/>
  <c r="P22" i="9"/>
  <c r="J35" i="9"/>
  <c r="P10" i="9"/>
  <c r="J26" i="9"/>
  <c r="P9" i="9"/>
  <c r="P20" i="9"/>
  <c r="P25" i="9"/>
  <c r="J28" i="9"/>
  <c r="J23" i="9"/>
  <c r="P5" i="9"/>
  <c r="J34" i="9"/>
  <c r="J37" i="9"/>
  <c r="J11" i="9"/>
  <c r="J29" i="9"/>
  <c r="P34" i="9"/>
  <c r="P37" i="9"/>
  <c r="P29" i="9"/>
  <c r="J21" i="9"/>
  <c r="J19" i="9"/>
  <c r="P21" i="9"/>
  <c r="P30" i="9"/>
  <c r="P14" i="9"/>
  <c r="J33" i="9"/>
  <c r="J8" i="9"/>
  <c r="P12" i="9"/>
  <c r="P19" i="9"/>
  <c r="J24" i="9"/>
  <c r="P36" i="9"/>
  <c r="J10" i="9"/>
  <c r="J15" i="9"/>
  <c r="P17" i="9"/>
  <c r="P26" i="9"/>
  <c r="J31" i="9"/>
  <c r="J7" i="9"/>
  <c r="P11" i="9"/>
  <c r="J16" i="9"/>
  <c r="J18" i="9"/>
  <c r="P27" i="9"/>
  <c r="J32" i="9"/>
  <c r="J13" i="9"/>
  <c r="P13" i="9"/>
  <c r="P33" i="9"/>
  <c r="M15" i="8"/>
  <c r="P38" i="9" l="1"/>
  <c r="J38" i="9"/>
  <c r="E36" i="8"/>
  <c r="E5" i="8"/>
  <c r="E6" i="8"/>
  <c r="E7" i="8"/>
  <c r="E8" i="8"/>
  <c r="E9" i="8"/>
  <c r="E10" i="8"/>
  <c r="E11" i="8"/>
  <c r="E12" i="8"/>
  <c r="E13" i="8"/>
  <c r="E14" i="8"/>
  <c r="E15" i="8"/>
  <c r="E16" i="8"/>
  <c r="E17" i="8"/>
  <c r="E18" i="8"/>
  <c r="E19" i="8"/>
  <c r="E20" i="8"/>
  <c r="E21" i="8"/>
  <c r="E22" i="8"/>
  <c r="E23" i="8"/>
  <c r="E24" i="8"/>
  <c r="E25" i="8"/>
  <c r="E26" i="8"/>
  <c r="E27" i="8"/>
  <c r="E28" i="8"/>
  <c r="E29" i="8"/>
  <c r="E30" i="8"/>
  <c r="E31" i="8"/>
  <c r="E32" i="8"/>
  <c r="E34" i="8"/>
  <c r="E37" i="8"/>
  <c r="E38" i="8" l="1"/>
  <c r="G5" i="8"/>
  <c r="J5" i="8" s="1"/>
  <c r="M5" i="8"/>
  <c r="P5" i="8" s="1"/>
  <c r="G6" i="8"/>
  <c r="J6" i="8" s="1"/>
  <c r="M6" i="8"/>
  <c r="P6" i="8" s="1"/>
  <c r="G7" i="8"/>
  <c r="J7" i="8" s="1"/>
  <c r="M7" i="8"/>
  <c r="P7" i="8" s="1"/>
  <c r="G8" i="8"/>
  <c r="J8" i="8" s="1"/>
  <c r="M8" i="8"/>
  <c r="P8" i="8" s="1"/>
  <c r="G9" i="8"/>
  <c r="J9" i="8" s="1"/>
  <c r="M9" i="8"/>
  <c r="P9" i="8" s="1"/>
  <c r="G10" i="8"/>
  <c r="J10" i="8" s="1"/>
  <c r="M10" i="8"/>
  <c r="P10" i="8" s="1"/>
  <c r="G11" i="8"/>
  <c r="J11" i="8" s="1"/>
  <c r="M11" i="8"/>
  <c r="P11" i="8" s="1"/>
  <c r="G12" i="8"/>
  <c r="J12" i="8"/>
  <c r="M12" i="8"/>
  <c r="P12" i="8" s="1"/>
  <c r="G13" i="8"/>
  <c r="J13" i="8" s="1"/>
  <c r="M13" i="8"/>
  <c r="P13" i="8" s="1"/>
  <c r="G14" i="8"/>
  <c r="J14" i="8" s="1"/>
  <c r="M14" i="8"/>
  <c r="P14" i="8" s="1"/>
  <c r="G15" i="8"/>
  <c r="J15" i="8" s="1"/>
  <c r="P15" i="8"/>
  <c r="G16" i="8"/>
  <c r="J16" i="8" s="1"/>
  <c r="M16" i="8"/>
  <c r="P16" i="8" s="1"/>
  <c r="G17" i="8"/>
  <c r="J17" i="8"/>
  <c r="M17" i="8"/>
  <c r="P17" i="8" s="1"/>
  <c r="G18" i="8"/>
  <c r="J18" i="8" s="1"/>
  <c r="M18" i="8"/>
  <c r="P18" i="8" s="1"/>
  <c r="G19" i="8"/>
  <c r="J19" i="8" s="1"/>
  <c r="M19" i="8"/>
  <c r="P19" i="8" s="1"/>
  <c r="G20" i="8"/>
  <c r="J20" i="8" s="1"/>
  <c r="M20" i="8"/>
  <c r="P20" i="8" s="1"/>
  <c r="G21" i="8"/>
  <c r="J21" i="8" s="1"/>
  <c r="M21" i="8"/>
  <c r="P21" i="8" s="1"/>
  <c r="G22" i="8"/>
  <c r="J22" i="8" s="1"/>
  <c r="M22" i="8"/>
  <c r="P22" i="8" s="1"/>
  <c r="G23" i="8"/>
  <c r="J23" i="8" s="1"/>
  <c r="M23" i="8"/>
  <c r="P23" i="8" s="1"/>
  <c r="G24" i="8"/>
  <c r="J24" i="8" s="1"/>
  <c r="M24" i="8"/>
  <c r="P24" i="8"/>
  <c r="G25" i="8"/>
  <c r="J25" i="8" s="1"/>
  <c r="M25" i="8"/>
  <c r="P25" i="8" s="1"/>
  <c r="G26" i="8"/>
  <c r="J26" i="8" s="1"/>
  <c r="M26" i="8"/>
  <c r="P26" i="8" s="1"/>
  <c r="G27" i="8"/>
  <c r="J27" i="8" s="1"/>
  <c r="M27" i="8"/>
  <c r="P27" i="8" s="1"/>
  <c r="G28" i="8"/>
  <c r="J28" i="8" s="1"/>
  <c r="M28" i="8"/>
  <c r="P28" i="8" s="1"/>
  <c r="G29" i="8"/>
  <c r="J29" i="8" s="1"/>
  <c r="M29" i="8"/>
  <c r="P29" i="8" s="1"/>
  <c r="G30" i="8"/>
  <c r="J30" i="8" s="1"/>
  <c r="M30" i="8"/>
  <c r="P30" i="8" s="1"/>
  <c r="G31" i="8"/>
  <c r="J31" i="8" s="1"/>
  <c r="M31" i="8"/>
  <c r="G32" i="8"/>
  <c r="J32" i="8"/>
  <c r="M32" i="8"/>
  <c r="P32" i="8" s="1"/>
  <c r="G33" i="8"/>
  <c r="J33" i="8"/>
  <c r="M33" i="8"/>
  <c r="P33" i="8" s="1"/>
  <c r="G34" i="8"/>
  <c r="J34" i="8" s="1"/>
  <c r="M34" i="8"/>
  <c r="P34" i="8" s="1"/>
  <c r="G35" i="8"/>
  <c r="J35" i="8" s="1"/>
  <c r="M35" i="8"/>
  <c r="P35" i="8" s="1"/>
  <c r="G36" i="8"/>
  <c r="J36" i="8" s="1"/>
  <c r="M36" i="8"/>
  <c r="P36" i="8" s="1"/>
  <c r="G37" i="8"/>
  <c r="J37" i="8" s="1"/>
  <c r="M37" i="8"/>
  <c r="P37" i="8" s="1"/>
  <c r="M38" i="8" l="1"/>
  <c r="P38" i="8" s="1"/>
  <c r="G38" i="8"/>
  <c r="J38" i="8" s="1"/>
  <c r="P31" i="8"/>
  <c r="M36" i="6"/>
  <c r="G35" i="6" l="1"/>
  <c r="G33" i="6"/>
  <c r="M33" i="6"/>
  <c r="J35" i="4" l="1"/>
  <c r="M35" i="5"/>
  <c r="M33" i="5"/>
  <c r="E36" i="5"/>
  <c r="G36" i="5"/>
  <c r="G33" i="5"/>
  <c r="G35" i="5" l="1"/>
  <c r="M34" i="6"/>
  <c r="M37" i="6"/>
  <c r="G37" i="6"/>
  <c r="E37" i="6"/>
  <c r="G36" i="6"/>
  <c r="E36" i="6"/>
  <c r="M35" i="6"/>
  <c r="G34" i="6"/>
  <c r="E34" i="6"/>
  <c r="M32" i="6"/>
  <c r="G32" i="6"/>
  <c r="E32" i="6"/>
  <c r="M31" i="6"/>
  <c r="G31" i="6"/>
  <c r="E31" i="6"/>
  <c r="M30" i="6"/>
  <c r="G30" i="6"/>
  <c r="E30" i="6"/>
  <c r="M29" i="6"/>
  <c r="G29" i="6"/>
  <c r="E29" i="6"/>
  <c r="M28" i="6"/>
  <c r="G28" i="6"/>
  <c r="E28" i="6"/>
  <c r="M27" i="6"/>
  <c r="G27" i="6"/>
  <c r="E27" i="6"/>
  <c r="M26" i="6"/>
  <c r="G26" i="6"/>
  <c r="E26" i="6"/>
  <c r="M25" i="6"/>
  <c r="G25" i="6"/>
  <c r="E25" i="6"/>
  <c r="M24" i="6"/>
  <c r="G24" i="6"/>
  <c r="E24" i="6"/>
  <c r="M23" i="6"/>
  <c r="G23" i="6"/>
  <c r="E23" i="6"/>
  <c r="M22" i="6"/>
  <c r="G22" i="6"/>
  <c r="E22" i="6"/>
  <c r="M21" i="6"/>
  <c r="G21" i="6"/>
  <c r="E21" i="6"/>
  <c r="M20" i="6"/>
  <c r="G20" i="6"/>
  <c r="E20" i="6"/>
  <c r="M19" i="6"/>
  <c r="G19" i="6"/>
  <c r="E19" i="6"/>
  <c r="M18" i="6"/>
  <c r="G18" i="6"/>
  <c r="E18" i="6"/>
  <c r="M17" i="6"/>
  <c r="G17" i="6"/>
  <c r="E17" i="6"/>
  <c r="M16" i="6"/>
  <c r="G16" i="6"/>
  <c r="E16" i="6"/>
  <c r="M15" i="6"/>
  <c r="G15" i="6"/>
  <c r="E15" i="6"/>
  <c r="M14" i="6"/>
  <c r="G14" i="6"/>
  <c r="E14" i="6"/>
  <c r="M13" i="6"/>
  <c r="G13" i="6"/>
  <c r="E13" i="6"/>
  <c r="M12" i="6"/>
  <c r="G12" i="6"/>
  <c r="E12" i="6"/>
  <c r="M11" i="6"/>
  <c r="G11" i="6"/>
  <c r="E11" i="6"/>
  <c r="M10" i="6"/>
  <c r="G10" i="6"/>
  <c r="E10" i="6"/>
  <c r="M9" i="6"/>
  <c r="G9" i="6"/>
  <c r="E9" i="6"/>
  <c r="M8" i="6"/>
  <c r="G8" i="6"/>
  <c r="E8" i="6"/>
  <c r="M7" i="6"/>
  <c r="G7" i="6"/>
  <c r="E7" i="6"/>
  <c r="M6" i="6"/>
  <c r="G6" i="6"/>
  <c r="E6" i="6"/>
  <c r="G5" i="6"/>
  <c r="E5" i="6"/>
  <c r="G38" i="6" l="1"/>
  <c r="E38" i="6"/>
  <c r="P22" i="6"/>
  <c r="J25" i="6"/>
  <c r="J21" i="6"/>
  <c r="J34" i="6"/>
  <c r="P26" i="6"/>
  <c r="P34" i="6"/>
  <c r="P14" i="6"/>
  <c r="J19" i="6"/>
  <c r="P11" i="6"/>
  <c r="J14" i="6"/>
  <c r="P19" i="6"/>
  <c r="P27" i="6"/>
  <c r="J30" i="6"/>
  <c r="P36" i="6"/>
  <c r="P25" i="6"/>
  <c r="P20" i="6"/>
  <c r="J18" i="6"/>
  <c r="J13" i="6"/>
  <c r="P18" i="6"/>
  <c r="J26" i="6"/>
  <c r="P28" i="6"/>
  <c r="J31" i="6"/>
  <c r="J8" i="6"/>
  <c r="P31" i="6"/>
  <c r="J36" i="6"/>
  <c r="P15" i="6"/>
  <c r="J5" i="6"/>
  <c r="P10" i="6"/>
  <c r="P8" i="6"/>
  <c r="P21" i="6"/>
  <c r="J7" i="6"/>
  <c r="J15" i="6"/>
  <c r="P7" i="6"/>
  <c r="J35" i="6"/>
  <c r="J9" i="6"/>
  <c r="J12" i="6"/>
  <c r="J22" i="6"/>
  <c r="P32" i="6"/>
  <c r="P35" i="6"/>
  <c r="J17" i="6"/>
  <c r="J24" i="6"/>
  <c r="P12" i="6"/>
  <c r="P17" i="6"/>
  <c r="P24" i="6"/>
  <c r="P29" i="6"/>
  <c r="J32" i="6"/>
  <c r="P37" i="6"/>
  <c r="J10" i="6"/>
  <c r="P5" i="6"/>
  <c r="J20" i="6"/>
  <c r="J27" i="6"/>
  <c r="J37" i="6"/>
  <c r="J6" i="6"/>
  <c r="J11" i="6"/>
  <c r="J28" i="6"/>
  <c r="P30" i="6"/>
  <c r="J33" i="6"/>
  <c r="P13" i="6"/>
  <c r="J16" i="6"/>
  <c r="J23" i="6"/>
  <c r="P33" i="6"/>
  <c r="P6" i="6"/>
  <c r="P9" i="6"/>
  <c r="P16" i="6"/>
  <c r="P23" i="6"/>
  <c r="J29" i="6"/>
  <c r="M38" i="6"/>
  <c r="G5" i="5"/>
  <c r="P38" i="6" l="1"/>
  <c r="J38" i="6"/>
  <c r="E17" i="5"/>
  <c r="M37" i="5" l="1"/>
  <c r="G37" i="5"/>
  <c r="E37" i="5"/>
  <c r="M36" i="5"/>
  <c r="M34" i="5"/>
  <c r="G34" i="5"/>
  <c r="E34" i="5"/>
  <c r="J35" i="5" s="1"/>
  <c r="M32" i="5"/>
  <c r="G32" i="5"/>
  <c r="E32" i="5"/>
  <c r="M31" i="5"/>
  <c r="G31" i="5"/>
  <c r="E31" i="5"/>
  <c r="M30" i="5"/>
  <c r="G30" i="5"/>
  <c r="E30" i="5"/>
  <c r="M29" i="5"/>
  <c r="G29" i="5"/>
  <c r="E29" i="5"/>
  <c r="M28" i="5"/>
  <c r="G28" i="5"/>
  <c r="E28" i="5"/>
  <c r="M27" i="5"/>
  <c r="G27" i="5"/>
  <c r="E27" i="5"/>
  <c r="M26" i="5"/>
  <c r="G26" i="5"/>
  <c r="E26" i="5"/>
  <c r="M25" i="5"/>
  <c r="G25" i="5"/>
  <c r="E25" i="5"/>
  <c r="M24" i="5"/>
  <c r="G24" i="5"/>
  <c r="E24" i="5"/>
  <c r="M23" i="5"/>
  <c r="G23" i="5"/>
  <c r="E23" i="5"/>
  <c r="M22" i="5"/>
  <c r="G22" i="5"/>
  <c r="E22" i="5"/>
  <c r="M21" i="5"/>
  <c r="G21" i="5"/>
  <c r="E21" i="5"/>
  <c r="M20" i="5"/>
  <c r="G20" i="5"/>
  <c r="E20" i="5"/>
  <c r="M19" i="5"/>
  <c r="G19" i="5"/>
  <c r="E19" i="5"/>
  <c r="M18" i="5"/>
  <c r="G18" i="5"/>
  <c r="E18" i="5"/>
  <c r="M17" i="5"/>
  <c r="G17" i="5"/>
  <c r="M16" i="5"/>
  <c r="G16" i="5"/>
  <c r="E16" i="5"/>
  <c r="M15" i="5"/>
  <c r="G15" i="5"/>
  <c r="E15" i="5"/>
  <c r="M14" i="5"/>
  <c r="G14" i="5"/>
  <c r="E14" i="5"/>
  <c r="M13" i="5"/>
  <c r="G13" i="5"/>
  <c r="E13" i="5"/>
  <c r="M12" i="5"/>
  <c r="G12" i="5"/>
  <c r="E12" i="5"/>
  <c r="M11" i="5"/>
  <c r="G11" i="5"/>
  <c r="E11" i="5"/>
  <c r="M10" i="5"/>
  <c r="G10" i="5"/>
  <c r="E10" i="5"/>
  <c r="M9" i="5"/>
  <c r="G9" i="5"/>
  <c r="E9" i="5"/>
  <c r="M8" i="5"/>
  <c r="G8" i="5"/>
  <c r="E8" i="5"/>
  <c r="M7" i="5"/>
  <c r="G7" i="5"/>
  <c r="E7" i="5"/>
  <c r="M6" i="5"/>
  <c r="G6" i="5"/>
  <c r="E6" i="5"/>
  <c r="M5" i="5"/>
  <c r="E5" i="5"/>
  <c r="P31" i="5" l="1"/>
  <c r="J36" i="5"/>
  <c r="J9" i="5"/>
  <c r="J17" i="5"/>
  <c r="J37" i="5"/>
  <c r="J26" i="5"/>
  <c r="P37" i="5"/>
  <c r="P17" i="5"/>
  <c r="P25" i="5"/>
  <c r="P18" i="5"/>
  <c r="P5" i="5"/>
  <c r="P26" i="5"/>
  <c r="J16" i="5"/>
  <c r="P16" i="5"/>
  <c r="P19" i="5"/>
  <c r="J22" i="5"/>
  <c r="J27" i="5"/>
  <c r="P32" i="5"/>
  <c r="P6" i="5"/>
  <c r="P22" i="5"/>
  <c r="P27" i="5"/>
  <c r="J15" i="5"/>
  <c r="J11" i="5"/>
  <c r="J24" i="5"/>
  <c r="P11" i="5"/>
  <c r="J19" i="5"/>
  <c r="P24" i="5"/>
  <c r="J32" i="5"/>
  <c r="J25" i="5"/>
  <c r="J33" i="5"/>
  <c r="P7" i="5"/>
  <c r="J10" i="5"/>
  <c r="P15" i="5"/>
  <c r="P20" i="5"/>
  <c r="J23" i="5"/>
  <c r="P36" i="5"/>
  <c r="J5" i="5"/>
  <c r="P10" i="5"/>
  <c r="J18" i="5"/>
  <c r="P23" i="5"/>
  <c r="J31" i="5"/>
  <c r="E38" i="5"/>
  <c r="P14" i="5"/>
  <c r="J21" i="5"/>
  <c r="P30" i="5"/>
  <c r="P35" i="5"/>
  <c r="P9" i="5"/>
  <c r="J12" i="5"/>
  <c r="P21" i="5"/>
  <c r="J28" i="5"/>
  <c r="J14" i="5"/>
  <c r="J30" i="5"/>
  <c r="J7" i="5"/>
  <c r="P12" i="5"/>
  <c r="P28" i="5"/>
  <c r="P33" i="5"/>
  <c r="J8" i="5"/>
  <c r="J13" i="5"/>
  <c r="J29" i="5"/>
  <c r="J34" i="5"/>
  <c r="J6" i="5"/>
  <c r="P8" i="5"/>
  <c r="P13" i="5"/>
  <c r="J20" i="5"/>
  <c r="P29" i="5"/>
  <c r="P34" i="5"/>
  <c r="M38" i="5"/>
  <c r="G38" i="5"/>
  <c r="O35" i="1"/>
  <c r="R35" i="1" s="1"/>
  <c r="I35" i="1"/>
  <c r="O33" i="1"/>
  <c r="I33" i="1"/>
  <c r="G26" i="1"/>
  <c r="G20" i="1"/>
  <c r="O37" i="1"/>
  <c r="I37" i="1"/>
  <c r="G37" i="1"/>
  <c r="O36" i="1"/>
  <c r="I36" i="1"/>
  <c r="G36" i="1"/>
  <c r="O34" i="1"/>
  <c r="I34" i="1"/>
  <c r="G34" i="1"/>
  <c r="O32" i="1"/>
  <c r="I32" i="1"/>
  <c r="G32" i="1"/>
  <c r="O31" i="1"/>
  <c r="I31" i="1"/>
  <c r="G31" i="1"/>
  <c r="O30" i="1"/>
  <c r="I30" i="1"/>
  <c r="G30" i="1"/>
  <c r="O29" i="1"/>
  <c r="I29" i="1"/>
  <c r="G29" i="1"/>
  <c r="O28" i="1"/>
  <c r="I28" i="1"/>
  <c r="G28" i="1"/>
  <c r="O27" i="1"/>
  <c r="I27" i="1"/>
  <c r="G27" i="1"/>
  <c r="O26" i="1"/>
  <c r="I26" i="1"/>
  <c r="O25" i="1"/>
  <c r="I25" i="1"/>
  <c r="G25" i="1"/>
  <c r="O24" i="1"/>
  <c r="I24" i="1"/>
  <c r="G24" i="1"/>
  <c r="O23" i="1"/>
  <c r="I23" i="1"/>
  <c r="G23" i="1"/>
  <c r="O22" i="1"/>
  <c r="I22" i="1"/>
  <c r="G22" i="1"/>
  <c r="O21" i="1"/>
  <c r="I21" i="1"/>
  <c r="G21" i="1"/>
  <c r="O20" i="1"/>
  <c r="I20" i="1"/>
  <c r="O19" i="1"/>
  <c r="I19" i="1"/>
  <c r="G19" i="1"/>
  <c r="O18" i="1"/>
  <c r="I18" i="1"/>
  <c r="G18" i="1"/>
  <c r="O17" i="1"/>
  <c r="I17" i="1"/>
  <c r="G17" i="1"/>
  <c r="O16" i="1"/>
  <c r="I16" i="1"/>
  <c r="G16" i="1"/>
  <c r="O15" i="1"/>
  <c r="I15" i="1"/>
  <c r="G15" i="1"/>
  <c r="O14" i="1"/>
  <c r="I14" i="1"/>
  <c r="G14" i="1"/>
  <c r="O13" i="1"/>
  <c r="I13" i="1"/>
  <c r="G13" i="1"/>
  <c r="O12" i="1"/>
  <c r="I12" i="1"/>
  <c r="G12" i="1"/>
  <c r="O11" i="1"/>
  <c r="I11" i="1"/>
  <c r="G11" i="1"/>
  <c r="O10" i="1"/>
  <c r="I10" i="1"/>
  <c r="G10" i="1"/>
  <c r="O9" i="1"/>
  <c r="I9" i="1"/>
  <c r="G9" i="1"/>
  <c r="O8" i="1"/>
  <c r="I8" i="1"/>
  <c r="G8" i="1"/>
  <c r="O7" i="1"/>
  <c r="I7" i="1"/>
  <c r="G7" i="1"/>
  <c r="O6" i="1"/>
  <c r="I6" i="1"/>
  <c r="G6" i="1"/>
  <c r="O5" i="1"/>
  <c r="I5" i="1"/>
  <c r="G5" i="1"/>
  <c r="L35" i="1" l="1"/>
  <c r="P38" i="5"/>
  <c r="J38" i="5"/>
  <c r="R25" i="1"/>
  <c r="I38" i="1"/>
  <c r="R17" i="1"/>
  <c r="L29" i="1"/>
  <c r="L33" i="1"/>
  <c r="O38" i="1"/>
  <c r="R33" i="1"/>
  <c r="R23" i="1"/>
  <c r="R11" i="1"/>
  <c r="R15" i="1"/>
  <c r="R19" i="1"/>
  <c r="R37" i="1"/>
  <c r="R27" i="1"/>
  <c r="R31" i="1"/>
  <c r="L5" i="1"/>
  <c r="L9" i="1"/>
  <c r="L13" i="1"/>
  <c r="L17" i="1"/>
  <c r="L34" i="1"/>
  <c r="L21" i="1"/>
  <c r="L25" i="1"/>
  <c r="R34" i="1"/>
  <c r="R5" i="1"/>
  <c r="R10" i="1"/>
  <c r="R22" i="1"/>
  <c r="L15" i="1"/>
  <c r="L31" i="1"/>
  <c r="R9" i="1"/>
  <c r="R21" i="1"/>
  <c r="R16" i="1"/>
  <c r="R32" i="1"/>
  <c r="R6" i="1"/>
  <c r="L10" i="1"/>
  <c r="L20" i="1"/>
  <c r="L26" i="1"/>
  <c r="G38" i="1"/>
  <c r="L8" i="1"/>
  <c r="L14" i="1"/>
  <c r="L19" i="1"/>
  <c r="R20" i="1"/>
  <c r="L24" i="1"/>
  <c r="R26" i="1"/>
  <c r="L30" i="1"/>
  <c r="L37" i="1"/>
  <c r="L7" i="1"/>
  <c r="R8" i="1"/>
  <c r="L12" i="1"/>
  <c r="R14" i="1"/>
  <c r="L18" i="1"/>
  <c r="L23" i="1"/>
  <c r="R24" i="1"/>
  <c r="L28" i="1"/>
  <c r="R30" i="1"/>
  <c r="L36" i="1"/>
  <c r="L6" i="1"/>
  <c r="L11" i="1"/>
  <c r="R12" i="1"/>
  <c r="R13" i="1"/>
  <c r="L16" i="1"/>
  <c r="R18" i="1"/>
  <c r="L22" i="1"/>
  <c r="L27" i="1"/>
  <c r="R28" i="1"/>
  <c r="R29" i="1"/>
  <c r="L32" i="1"/>
  <c r="R36" i="1"/>
  <c r="R7" i="1"/>
  <c r="O37" i="2"/>
  <c r="I37" i="2"/>
  <c r="G37" i="2"/>
  <c r="O36" i="2"/>
  <c r="I36" i="2"/>
  <c r="G36" i="2"/>
  <c r="O34" i="2"/>
  <c r="I34" i="2"/>
  <c r="G34" i="2"/>
  <c r="O32" i="2"/>
  <c r="I32" i="2"/>
  <c r="G32" i="2"/>
  <c r="O31" i="2"/>
  <c r="I31" i="2"/>
  <c r="G31" i="2"/>
  <c r="O30" i="2"/>
  <c r="I30" i="2"/>
  <c r="G30" i="2"/>
  <c r="O29" i="2"/>
  <c r="I29" i="2"/>
  <c r="G29" i="2"/>
  <c r="O28" i="2"/>
  <c r="I28" i="2"/>
  <c r="G28" i="2"/>
  <c r="O27" i="2"/>
  <c r="I27" i="2"/>
  <c r="G27" i="2"/>
  <c r="O26" i="2"/>
  <c r="I26" i="2"/>
  <c r="G26" i="2"/>
  <c r="O25" i="2"/>
  <c r="I25" i="2"/>
  <c r="G25" i="2"/>
  <c r="O24" i="2"/>
  <c r="I24" i="2"/>
  <c r="G24" i="2"/>
  <c r="O23" i="2"/>
  <c r="I23" i="2"/>
  <c r="G23" i="2"/>
  <c r="O22" i="2"/>
  <c r="I22" i="2"/>
  <c r="G22" i="2"/>
  <c r="I21" i="2"/>
  <c r="G21" i="2"/>
  <c r="I20" i="2"/>
  <c r="G20" i="2"/>
  <c r="O19" i="2"/>
  <c r="I19" i="2"/>
  <c r="G19" i="2"/>
  <c r="O18" i="2"/>
  <c r="I18" i="2"/>
  <c r="G18" i="2"/>
  <c r="O17" i="2"/>
  <c r="I17" i="2"/>
  <c r="G17" i="2"/>
  <c r="O16" i="2"/>
  <c r="I16" i="2"/>
  <c r="G16" i="2"/>
  <c r="O15" i="2"/>
  <c r="I15" i="2"/>
  <c r="G15" i="2"/>
  <c r="O14" i="2"/>
  <c r="I14" i="2"/>
  <c r="G14" i="2"/>
  <c r="O13" i="2"/>
  <c r="I13" i="2"/>
  <c r="G13" i="2"/>
  <c r="O12" i="2"/>
  <c r="I12" i="2"/>
  <c r="G12" i="2"/>
  <c r="O11" i="2"/>
  <c r="I11" i="2"/>
  <c r="G11" i="2"/>
  <c r="O10" i="2"/>
  <c r="I10" i="2"/>
  <c r="G10" i="2"/>
  <c r="O9" i="2"/>
  <c r="I9" i="2"/>
  <c r="G9" i="2"/>
  <c r="O8" i="2"/>
  <c r="I8" i="2"/>
  <c r="G8" i="2"/>
  <c r="O7" i="2"/>
  <c r="I7" i="2"/>
  <c r="G7" i="2"/>
  <c r="O6" i="2"/>
  <c r="I6" i="2"/>
  <c r="G6" i="2"/>
  <c r="O5" i="2"/>
  <c r="I5" i="2"/>
  <c r="G5" i="2"/>
  <c r="P20" i="3"/>
  <c r="P27" i="3"/>
  <c r="J27" i="3"/>
  <c r="H27" i="3"/>
  <c r="J36" i="3"/>
  <c r="H36" i="3"/>
  <c r="P37" i="3"/>
  <c r="J37" i="3"/>
  <c r="H37" i="3"/>
  <c r="M37" i="3" s="1"/>
  <c r="P36" i="3"/>
  <c r="P35" i="3"/>
  <c r="J35" i="3"/>
  <c r="P34" i="3"/>
  <c r="S34" i="3" s="1"/>
  <c r="J34" i="3"/>
  <c r="H34" i="3"/>
  <c r="P33" i="3"/>
  <c r="S33" i="3" s="1"/>
  <c r="J33" i="3"/>
  <c r="M33" i="3" s="1"/>
  <c r="P32" i="3"/>
  <c r="S32" i="3" s="1"/>
  <c r="J32" i="3"/>
  <c r="M32" i="3" s="1"/>
  <c r="H32" i="3"/>
  <c r="P31" i="3"/>
  <c r="S31" i="3" s="1"/>
  <c r="J31" i="3"/>
  <c r="M31" i="3" s="1"/>
  <c r="H31" i="3"/>
  <c r="P30" i="3"/>
  <c r="S30" i="3" s="1"/>
  <c r="J30" i="3"/>
  <c r="M30" i="3" s="1"/>
  <c r="H30" i="3"/>
  <c r="P29" i="3"/>
  <c r="J29" i="3"/>
  <c r="M29" i="3" s="1"/>
  <c r="H29" i="3"/>
  <c r="P28" i="3"/>
  <c r="J28" i="3"/>
  <c r="H28" i="3"/>
  <c r="P26" i="3"/>
  <c r="J26" i="3"/>
  <c r="M26" i="3" s="1"/>
  <c r="H26" i="3"/>
  <c r="P25" i="3"/>
  <c r="J25" i="3"/>
  <c r="H25" i="3"/>
  <c r="P24" i="3"/>
  <c r="S24" i="3"/>
  <c r="J24" i="3"/>
  <c r="M24" i="3" s="1"/>
  <c r="H24" i="3"/>
  <c r="P23" i="3"/>
  <c r="J23" i="3"/>
  <c r="H23" i="3"/>
  <c r="P22" i="3"/>
  <c r="S22" i="3" s="1"/>
  <c r="J22" i="3"/>
  <c r="M22" i="3" s="1"/>
  <c r="H22" i="3"/>
  <c r="P21" i="3"/>
  <c r="J21" i="3"/>
  <c r="H21" i="3"/>
  <c r="M21" i="3" s="1"/>
  <c r="J20" i="3"/>
  <c r="H20" i="3"/>
  <c r="P19" i="3"/>
  <c r="J19" i="3"/>
  <c r="H19" i="3"/>
  <c r="P18" i="3"/>
  <c r="J18" i="3"/>
  <c r="M18" i="3" s="1"/>
  <c r="H18" i="3"/>
  <c r="P17" i="3"/>
  <c r="S17" i="3" s="1"/>
  <c r="J17" i="3"/>
  <c r="H17" i="3"/>
  <c r="P16" i="3"/>
  <c r="J16" i="3"/>
  <c r="H16" i="3"/>
  <c r="P15" i="3"/>
  <c r="J15" i="3"/>
  <c r="H15" i="3"/>
  <c r="P14" i="3"/>
  <c r="S14" i="3" s="1"/>
  <c r="J14" i="3"/>
  <c r="M14" i="3" s="1"/>
  <c r="H14" i="3"/>
  <c r="P13" i="3"/>
  <c r="S13" i="3" s="1"/>
  <c r="J13" i="3"/>
  <c r="H13" i="3"/>
  <c r="P12" i="3"/>
  <c r="J12" i="3"/>
  <c r="H12" i="3"/>
  <c r="P11" i="3"/>
  <c r="J11" i="3"/>
  <c r="H11" i="3"/>
  <c r="M11" i="3" s="1"/>
  <c r="P10" i="3"/>
  <c r="S10" i="3" s="1"/>
  <c r="J10" i="3"/>
  <c r="H10" i="3"/>
  <c r="P9" i="3"/>
  <c r="S9" i="3" s="1"/>
  <c r="J9" i="3"/>
  <c r="H9" i="3"/>
  <c r="P8" i="3"/>
  <c r="S8" i="3" s="1"/>
  <c r="J8" i="3"/>
  <c r="H8" i="3"/>
  <c r="P7" i="3"/>
  <c r="J7" i="3"/>
  <c r="H7" i="3"/>
  <c r="P6" i="3"/>
  <c r="S6" i="3" s="1"/>
  <c r="J6" i="3"/>
  <c r="H6" i="3"/>
  <c r="P5" i="3"/>
  <c r="S5" i="3"/>
  <c r="J5" i="3"/>
  <c r="M5" i="3" s="1"/>
  <c r="H5" i="3"/>
  <c r="P35" i="4"/>
  <c r="M35" i="4"/>
  <c r="P33" i="4"/>
  <c r="J33" i="4"/>
  <c r="P17" i="4"/>
  <c r="P37" i="4"/>
  <c r="P36" i="4"/>
  <c r="P34" i="4"/>
  <c r="P6" i="4"/>
  <c r="P7" i="4"/>
  <c r="P8" i="4"/>
  <c r="P9" i="4"/>
  <c r="P10" i="4"/>
  <c r="P11" i="4"/>
  <c r="P12" i="4"/>
  <c r="P13" i="4"/>
  <c r="P14" i="4"/>
  <c r="S14" i="4" s="1"/>
  <c r="P15" i="4"/>
  <c r="P16" i="4"/>
  <c r="P18" i="4"/>
  <c r="P19" i="4"/>
  <c r="P21" i="4"/>
  <c r="P22" i="4"/>
  <c r="S22" i="4" s="1"/>
  <c r="P23" i="4"/>
  <c r="P24" i="4"/>
  <c r="P25" i="4"/>
  <c r="P26" i="4"/>
  <c r="P28" i="4"/>
  <c r="P29" i="4"/>
  <c r="P30" i="4"/>
  <c r="P31" i="4"/>
  <c r="P32" i="4"/>
  <c r="P5" i="4"/>
  <c r="J37" i="4"/>
  <c r="J34" i="4"/>
  <c r="J17" i="4"/>
  <c r="J6" i="4"/>
  <c r="J7" i="4"/>
  <c r="M7" i="4" s="1"/>
  <c r="J8" i="4"/>
  <c r="M8" i="4" s="1"/>
  <c r="J9" i="4"/>
  <c r="J10" i="4"/>
  <c r="J11" i="4"/>
  <c r="J12" i="4"/>
  <c r="M12" i="4" s="1"/>
  <c r="J13" i="4"/>
  <c r="J14" i="4"/>
  <c r="J15" i="4"/>
  <c r="M15" i="4" s="1"/>
  <c r="J16" i="4"/>
  <c r="J18" i="4"/>
  <c r="J19" i="4"/>
  <c r="J20" i="4"/>
  <c r="J21" i="4"/>
  <c r="J22" i="4"/>
  <c r="J23" i="4"/>
  <c r="M23" i="4" s="1"/>
  <c r="J24" i="4"/>
  <c r="J25" i="4"/>
  <c r="J26" i="4"/>
  <c r="M26" i="4" s="1"/>
  <c r="J28" i="4"/>
  <c r="M28" i="4" s="1"/>
  <c r="J29" i="4"/>
  <c r="J30" i="4"/>
  <c r="J31" i="4"/>
  <c r="M31" i="4" s="1"/>
  <c r="J32" i="4"/>
  <c r="J5" i="4"/>
  <c r="H17" i="4"/>
  <c r="H37" i="4"/>
  <c r="S37" i="4" s="1"/>
  <c r="H34" i="4"/>
  <c r="H7" i="4"/>
  <c r="H8" i="4"/>
  <c r="H9" i="4"/>
  <c r="H10" i="4"/>
  <c r="M10" i="4" s="1"/>
  <c r="H11" i="4"/>
  <c r="H12" i="4"/>
  <c r="H13" i="4"/>
  <c r="M13" i="4" s="1"/>
  <c r="H14" i="4"/>
  <c r="H15" i="4"/>
  <c r="S15" i="4" s="1"/>
  <c r="H16" i="4"/>
  <c r="S16" i="4" s="1"/>
  <c r="H18" i="4"/>
  <c r="M18" i="4" s="1"/>
  <c r="H19" i="4"/>
  <c r="H20" i="4"/>
  <c r="S20" i="4" s="1"/>
  <c r="H21" i="4"/>
  <c r="S21" i="4" s="1"/>
  <c r="H22" i="4"/>
  <c r="H23" i="4"/>
  <c r="H24" i="4"/>
  <c r="H25" i="4"/>
  <c r="S25" i="4" s="1"/>
  <c r="H26" i="4"/>
  <c r="H28" i="4"/>
  <c r="H29" i="4"/>
  <c r="M29" i="4" s="1"/>
  <c r="H30" i="4"/>
  <c r="H31" i="4"/>
  <c r="H32" i="4"/>
  <c r="H6" i="4"/>
  <c r="H5" i="4"/>
  <c r="S30" i="4"/>
  <c r="M36" i="4"/>
  <c r="S36" i="4"/>
  <c r="M30" i="4"/>
  <c r="M11" i="4"/>
  <c r="M27" i="4"/>
  <c r="S27" i="4"/>
  <c r="M34" i="3"/>
  <c r="M35" i="3"/>
  <c r="S26" i="3"/>
  <c r="M28" i="3"/>
  <c r="L16" i="2"/>
  <c r="P38" i="3" l="1"/>
  <c r="M34" i="4"/>
  <c r="M6" i="3"/>
  <c r="M16" i="3"/>
  <c r="S18" i="3"/>
  <c r="M16" i="4"/>
  <c r="M17" i="4"/>
  <c r="S23" i="4"/>
  <c r="H38" i="4"/>
  <c r="M9" i="4"/>
  <c r="S28" i="4"/>
  <c r="M27" i="3"/>
  <c r="M20" i="4"/>
  <c r="M13" i="3"/>
  <c r="M17" i="3"/>
  <c r="M23" i="3"/>
  <c r="S27" i="3"/>
  <c r="S33" i="4"/>
  <c r="S8" i="4"/>
  <c r="M22" i="4"/>
  <c r="M14" i="4"/>
  <c r="J38" i="4"/>
  <c r="S31" i="4"/>
  <c r="S6" i="4"/>
  <c r="M9" i="3"/>
  <c r="S23" i="3"/>
  <c r="S29" i="3"/>
  <c r="S13" i="4"/>
  <c r="S7" i="4"/>
  <c r="M21" i="4"/>
  <c r="M6" i="4"/>
  <c r="S12" i="4"/>
  <c r="S34" i="4"/>
  <c r="H38" i="3"/>
  <c r="S38" i="3" s="1"/>
  <c r="S7" i="3"/>
  <c r="S11" i="3"/>
  <c r="S16" i="3"/>
  <c r="S21" i="3"/>
  <c r="S35" i="3"/>
  <c r="L17" i="2"/>
  <c r="L25" i="2"/>
  <c r="R37" i="2"/>
  <c r="R38" i="1"/>
  <c r="S29" i="4"/>
  <c r="S19" i="4"/>
  <c r="S11" i="4"/>
  <c r="M12" i="3"/>
  <c r="M19" i="3"/>
  <c r="S36" i="3"/>
  <c r="S10" i="4"/>
  <c r="S35" i="4"/>
  <c r="M19" i="4"/>
  <c r="S26" i="4"/>
  <c r="S17" i="4"/>
  <c r="M8" i="3"/>
  <c r="M10" i="3"/>
  <c r="S12" i="3"/>
  <c r="S15" i="3"/>
  <c r="S19" i="3"/>
  <c r="S20" i="3"/>
  <c r="M24" i="4"/>
  <c r="M37" i="4"/>
  <c r="S9" i="4"/>
  <c r="M20" i="3"/>
  <c r="S25" i="3"/>
  <c r="S28" i="3"/>
  <c r="S37" i="3"/>
  <c r="R15" i="2"/>
  <c r="R21" i="2"/>
  <c r="R31" i="2"/>
  <c r="S24" i="4"/>
  <c r="M36" i="3"/>
  <c r="M32" i="4"/>
  <c r="P38" i="4"/>
  <c r="M25" i="3"/>
  <c r="M7" i="3"/>
  <c r="M15" i="3"/>
  <c r="L26" i="2"/>
  <c r="J38" i="3"/>
  <c r="M38" i="3" s="1"/>
  <c r="M5" i="4"/>
  <c r="M25" i="4"/>
  <c r="R8" i="2"/>
  <c r="S5" i="4"/>
  <c r="M33" i="4"/>
  <c r="S32" i="4"/>
  <c r="S18" i="4"/>
  <c r="R6" i="2"/>
  <c r="R12" i="2"/>
  <c r="R14" i="2"/>
  <c r="L38" i="1"/>
  <c r="R30" i="2"/>
  <c r="L15" i="2"/>
  <c r="R22" i="2"/>
  <c r="R5" i="2"/>
  <c r="R7" i="2"/>
  <c r="R34" i="2"/>
  <c r="L6" i="2"/>
  <c r="L14" i="2"/>
  <c r="R26" i="2"/>
  <c r="R28" i="2"/>
  <c r="L36" i="2"/>
  <c r="L8" i="2"/>
  <c r="L12" i="2"/>
  <c r="L22" i="2"/>
  <c r="L23" i="2"/>
  <c r="R10" i="2"/>
  <c r="L11" i="2"/>
  <c r="R19" i="2"/>
  <c r="L20" i="2"/>
  <c r="L34" i="2"/>
  <c r="L37" i="2"/>
  <c r="R9" i="2"/>
  <c r="R13" i="2"/>
  <c r="R18" i="2"/>
  <c r="R27" i="2"/>
  <c r="L29" i="2"/>
  <c r="L31" i="2"/>
  <c r="L32" i="2"/>
  <c r="R36" i="2"/>
  <c r="L9" i="2"/>
  <c r="L10" i="2"/>
  <c r="L13" i="2"/>
  <c r="L18" i="2"/>
  <c r="L19" i="2"/>
  <c r="G38" i="2"/>
  <c r="L7" i="2"/>
  <c r="R11" i="2"/>
  <c r="R17" i="2"/>
  <c r="R20" i="2"/>
  <c r="R24" i="2"/>
  <c r="L27" i="2"/>
  <c r="L28" i="2"/>
  <c r="R29" i="2"/>
  <c r="R16" i="2"/>
  <c r="L21" i="2"/>
  <c r="R23" i="2"/>
  <c r="L24" i="2"/>
  <c r="R25" i="2"/>
  <c r="L30" i="2"/>
  <c r="R32" i="2"/>
  <c r="L5" i="2"/>
  <c r="M38" i="4" l="1"/>
  <c r="S38" i="4"/>
  <c r="R38" i="2"/>
  <c r="L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岡崎　真武(911329)</author>
  </authors>
  <commentList>
    <comment ref="S16" authorId="0" shapeId="0" xr:uid="{00000000-0006-0000-0100-000001000000}">
      <text>
        <r>
          <rPr>
            <b/>
            <sz val="9"/>
            <color indexed="81"/>
            <rFont val="MS P ゴシック"/>
            <family val="3"/>
            <charset val="128"/>
          </rPr>
          <t>岡崎　真武(911329):</t>
        </r>
        <r>
          <rPr>
            <sz val="9"/>
            <color indexed="81"/>
            <rFont val="MS P ゴシック"/>
            <family val="3"/>
            <charset val="128"/>
          </rPr>
          <t xml:space="preserve">
６項イ
衣浦東部
２１１４０
→２１１３８
</t>
        </r>
        <r>
          <rPr>
            <sz val="9"/>
            <color indexed="10"/>
            <rFont val="MS P ゴシック"/>
            <family val="3"/>
            <charset val="128"/>
          </rPr>
          <t>２件マイナス</t>
        </r>
      </text>
    </comment>
    <comment ref="U16" authorId="0" shapeId="0" xr:uid="{00000000-0006-0000-0100-000002000000}">
      <text>
        <r>
          <rPr>
            <b/>
            <sz val="9"/>
            <color indexed="81"/>
            <rFont val="MS P ゴシック"/>
            <family val="3"/>
            <charset val="128"/>
          </rPr>
          <t>岡崎　真武(911329):</t>
        </r>
        <r>
          <rPr>
            <sz val="9"/>
            <color indexed="81"/>
            <rFont val="MS P ゴシック"/>
            <family val="3"/>
            <charset val="128"/>
          </rPr>
          <t xml:space="preserve">
６項イ
衣浦東部
１９１２６
→１９１２４
</t>
        </r>
        <r>
          <rPr>
            <sz val="9"/>
            <color indexed="10"/>
            <rFont val="MS P ゴシック"/>
            <family val="3"/>
            <charset val="128"/>
          </rPr>
          <t xml:space="preserve">２件マイナス
</t>
        </r>
      </text>
    </comment>
    <comment ref="AA16" authorId="0" shapeId="0" xr:uid="{00000000-0006-0000-0100-000003000000}">
      <text>
        <r>
          <rPr>
            <b/>
            <sz val="9"/>
            <color indexed="81"/>
            <rFont val="MS P ゴシック"/>
            <family val="3"/>
            <charset val="128"/>
          </rPr>
          <t>岡崎　真武(911329):</t>
        </r>
        <r>
          <rPr>
            <sz val="9"/>
            <color indexed="81"/>
            <rFont val="MS P ゴシック"/>
            <family val="3"/>
            <charset val="128"/>
          </rPr>
          <t xml:space="preserve">
６項イ
衣浦東部
１８６０７
→１８６０５
</t>
        </r>
        <r>
          <rPr>
            <sz val="9"/>
            <color indexed="10"/>
            <rFont val="MS P ゴシック"/>
            <family val="3"/>
            <charset val="128"/>
          </rPr>
          <t>２件マイナス</t>
        </r>
      </text>
    </comment>
    <comment ref="S21" authorId="0" shapeId="0" xr:uid="{00000000-0006-0000-0100-000004000000}">
      <text>
        <r>
          <rPr>
            <b/>
            <sz val="9"/>
            <color indexed="81"/>
            <rFont val="MS P ゴシック"/>
            <family val="3"/>
            <charset val="128"/>
          </rPr>
          <t>岡崎　真武(911329):</t>
        </r>
        <r>
          <rPr>
            <sz val="9"/>
            <color indexed="81"/>
            <rFont val="MS P ゴシック"/>
            <family val="3"/>
            <charset val="128"/>
          </rPr>
          <t xml:space="preserve">
６項ロ
衣浦東部
３９７５３
→３９７４２
</t>
        </r>
        <r>
          <rPr>
            <sz val="9"/>
            <color indexed="10"/>
            <rFont val="MS P ゴシック"/>
            <family val="3"/>
            <charset val="128"/>
          </rPr>
          <t>１１件マイナス</t>
        </r>
      </text>
    </comment>
    <comment ref="U21" authorId="0" shapeId="0" xr:uid="{00000000-0006-0000-0100-000005000000}">
      <text>
        <r>
          <rPr>
            <b/>
            <sz val="9"/>
            <color indexed="81"/>
            <rFont val="MS P ゴシック"/>
            <family val="3"/>
            <charset val="128"/>
          </rPr>
          <t>岡崎　真武(911329):</t>
        </r>
        <r>
          <rPr>
            <sz val="9"/>
            <color indexed="81"/>
            <rFont val="MS P ゴシック"/>
            <family val="3"/>
            <charset val="128"/>
          </rPr>
          <t xml:space="preserve">
６項ロ
衣浦東部
３７３７３
→３７３６２
</t>
        </r>
        <r>
          <rPr>
            <sz val="9"/>
            <color indexed="10"/>
            <rFont val="MS P ゴシック"/>
            <family val="3"/>
            <charset val="128"/>
          </rPr>
          <t xml:space="preserve">１１件マイナス
</t>
        </r>
        <r>
          <rPr>
            <sz val="9"/>
            <color indexed="81"/>
            <rFont val="MS P ゴシック"/>
            <family val="3"/>
            <charset val="128"/>
          </rPr>
          <t>菊川市
３７３６２
→３７３４８</t>
        </r>
        <r>
          <rPr>
            <sz val="9"/>
            <color indexed="10"/>
            <rFont val="MS P ゴシック"/>
            <family val="3"/>
            <charset val="128"/>
          </rPr>
          <t xml:space="preserve">
１４件マイナス</t>
        </r>
      </text>
    </comment>
    <comment ref="AA21" authorId="0" shapeId="0" xr:uid="{00000000-0006-0000-0100-000006000000}">
      <text>
        <r>
          <rPr>
            <b/>
            <sz val="9"/>
            <color indexed="81"/>
            <rFont val="MS P ゴシック"/>
            <family val="3"/>
            <charset val="128"/>
          </rPr>
          <t>岡崎　真武(911329):</t>
        </r>
        <r>
          <rPr>
            <sz val="9"/>
            <color indexed="81"/>
            <rFont val="MS P ゴシック"/>
            <family val="3"/>
            <charset val="128"/>
          </rPr>
          <t xml:space="preserve">
６項ロ
衣浦東部
３６６４２
→３６６３１
</t>
        </r>
        <r>
          <rPr>
            <sz val="9"/>
            <color indexed="10"/>
            <rFont val="MS P ゴシック"/>
            <family val="3"/>
            <charset val="128"/>
          </rPr>
          <t>１１件マイナス</t>
        </r>
        <r>
          <rPr>
            <sz val="9"/>
            <color indexed="81"/>
            <rFont val="MS P ゴシック"/>
            <family val="3"/>
            <charset val="128"/>
          </rPr>
          <t xml:space="preserve">
菊川市
３６６３１
→３６６１７
</t>
        </r>
        <r>
          <rPr>
            <sz val="9"/>
            <color indexed="10"/>
            <rFont val="MS P ゴシック"/>
            <family val="3"/>
            <charset val="128"/>
          </rPr>
          <t>１４件マイナス</t>
        </r>
      </text>
    </comment>
    <comment ref="S27" authorId="0" shapeId="0" xr:uid="{00000000-0006-0000-0100-000007000000}">
      <text>
        <r>
          <rPr>
            <b/>
            <sz val="9"/>
            <color indexed="81"/>
            <rFont val="MS P ゴシック"/>
            <family val="3"/>
            <charset val="128"/>
          </rPr>
          <t>岡崎　真武(911329):</t>
        </r>
        <r>
          <rPr>
            <sz val="9"/>
            <color indexed="81"/>
            <rFont val="MS P ゴシック"/>
            <family val="3"/>
            <charset val="128"/>
          </rPr>
          <t xml:space="preserve">
６項ハ
衣浦東部
４２６８８
→４２６８５
</t>
        </r>
        <r>
          <rPr>
            <sz val="9"/>
            <color indexed="10"/>
            <rFont val="MS P ゴシック"/>
            <family val="3"/>
            <charset val="128"/>
          </rPr>
          <t>３件マイナス</t>
        </r>
      </text>
    </comment>
    <comment ref="U27" authorId="0" shapeId="0" xr:uid="{00000000-0006-0000-0100-000008000000}">
      <text>
        <r>
          <rPr>
            <b/>
            <sz val="9"/>
            <color indexed="81"/>
            <rFont val="MS P ゴシック"/>
            <family val="3"/>
            <charset val="128"/>
          </rPr>
          <t>岡崎　真武(911329):</t>
        </r>
        <r>
          <rPr>
            <sz val="9"/>
            <color indexed="81"/>
            <rFont val="MS P ゴシック"/>
            <family val="3"/>
            <charset val="128"/>
          </rPr>
          <t xml:space="preserve">
６項ハ
衣浦東部
４０００６
→４０００３
</t>
        </r>
        <r>
          <rPr>
            <sz val="9"/>
            <color indexed="10"/>
            <rFont val="MS P ゴシック"/>
            <family val="3"/>
            <charset val="128"/>
          </rPr>
          <t xml:space="preserve">３件マイナス
</t>
        </r>
        <r>
          <rPr>
            <sz val="9"/>
            <color indexed="81"/>
            <rFont val="MS P ゴシック"/>
            <family val="3"/>
            <charset val="128"/>
          </rPr>
          <t>菊川市
４０００３
→４０００６</t>
        </r>
        <r>
          <rPr>
            <sz val="9"/>
            <color indexed="10"/>
            <rFont val="MS P ゴシック"/>
            <family val="3"/>
            <charset val="128"/>
          </rPr>
          <t xml:space="preserve">
３件プラス</t>
        </r>
      </text>
    </comment>
    <comment ref="AA27" authorId="0" shapeId="0" xr:uid="{00000000-0006-0000-0100-000009000000}">
      <text>
        <r>
          <rPr>
            <b/>
            <sz val="9"/>
            <color indexed="81"/>
            <rFont val="MS P ゴシック"/>
            <family val="3"/>
            <charset val="128"/>
          </rPr>
          <t>岡崎　真武(911329):</t>
        </r>
        <r>
          <rPr>
            <sz val="9"/>
            <color indexed="81"/>
            <rFont val="MS P ゴシック"/>
            <family val="3"/>
            <charset val="128"/>
          </rPr>
          <t xml:space="preserve">
６項ハ
衣浦東部
３９１６４
→３９１６１
</t>
        </r>
        <r>
          <rPr>
            <sz val="9"/>
            <color indexed="10"/>
            <rFont val="MS P ゴシック"/>
            <family val="3"/>
            <charset val="128"/>
          </rPr>
          <t>３件マイナス</t>
        </r>
        <r>
          <rPr>
            <sz val="9"/>
            <color indexed="81"/>
            <rFont val="MS P ゴシック"/>
            <family val="3"/>
            <charset val="128"/>
          </rPr>
          <t xml:space="preserve">
菊川市
３９１６１
→３９１６４
</t>
        </r>
        <r>
          <rPr>
            <sz val="9"/>
            <color indexed="10"/>
            <rFont val="MS P ゴシック"/>
            <family val="3"/>
            <charset val="128"/>
          </rPr>
          <t>３件プラス</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岡崎　真武(911329)</author>
  </authors>
  <commentList>
    <comment ref="S5" authorId="0" shapeId="0" xr:uid="{00000000-0006-0000-0200-000001000000}">
      <text>
        <r>
          <rPr>
            <b/>
            <sz val="9"/>
            <color indexed="81"/>
            <rFont val="MS P ゴシック"/>
            <family val="3"/>
            <charset val="128"/>
          </rPr>
          <t>岡崎　真武(911329):</t>
        </r>
        <r>
          <rPr>
            <sz val="9"/>
            <color indexed="81"/>
            <rFont val="MS P ゴシック"/>
            <family val="3"/>
            <charset val="128"/>
          </rPr>
          <t xml:space="preserve">
１項イ
衣浦東部
２８５１→２８４９
</t>
        </r>
        <r>
          <rPr>
            <sz val="9"/>
            <color indexed="10"/>
            <rFont val="MS P ゴシック"/>
            <family val="3"/>
            <charset val="128"/>
          </rPr>
          <t>２件マイナス</t>
        </r>
      </text>
    </comment>
    <comment ref="U5" authorId="0" shapeId="0" xr:uid="{00000000-0006-0000-0200-000002000000}">
      <text>
        <r>
          <rPr>
            <b/>
            <sz val="9"/>
            <color indexed="81"/>
            <rFont val="MS P ゴシック"/>
            <family val="3"/>
            <charset val="128"/>
          </rPr>
          <t>岡崎　真武(911329):</t>
        </r>
        <r>
          <rPr>
            <sz val="9"/>
            <color indexed="81"/>
            <rFont val="MS P ゴシック"/>
            <family val="3"/>
            <charset val="128"/>
          </rPr>
          <t xml:space="preserve">
１項イ
衣浦東部
２６８９
→２６８７
</t>
        </r>
        <r>
          <rPr>
            <sz val="9"/>
            <color indexed="10"/>
            <rFont val="MS P ゴシック"/>
            <family val="3"/>
            <charset val="128"/>
          </rPr>
          <t xml:space="preserve">２件マイナス
</t>
        </r>
      </text>
    </comment>
    <comment ref="AA5" authorId="0" shapeId="0" xr:uid="{00000000-0006-0000-0200-000003000000}">
      <text>
        <r>
          <rPr>
            <b/>
            <sz val="9"/>
            <color indexed="81"/>
            <rFont val="MS P ゴシック"/>
            <family val="3"/>
            <charset val="128"/>
          </rPr>
          <t>岡崎　真武(911329):</t>
        </r>
        <r>
          <rPr>
            <sz val="9"/>
            <color indexed="81"/>
            <rFont val="MS P ゴシック"/>
            <family val="3"/>
            <charset val="128"/>
          </rPr>
          <t xml:space="preserve">
１項イ
衣浦東部
２６３４
→２６３２
</t>
        </r>
        <r>
          <rPr>
            <sz val="9"/>
            <color indexed="10"/>
            <rFont val="MS P ゴシック"/>
            <family val="3"/>
            <charset val="128"/>
          </rPr>
          <t>２件マイナス</t>
        </r>
      </text>
    </comment>
    <comment ref="S6" authorId="0" shapeId="0" xr:uid="{00000000-0006-0000-0200-000004000000}">
      <text>
        <r>
          <rPr>
            <b/>
            <sz val="9"/>
            <color indexed="81"/>
            <rFont val="MS P ゴシック"/>
            <family val="3"/>
            <charset val="128"/>
          </rPr>
          <t>岡崎　真武(911329):</t>
        </r>
        <r>
          <rPr>
            <sz val="9"/>
            <color indexed="81"/>
            <rFont val="MS P ゴシック"/>
            <family val="3"/>
            <charset val="128"/>
          </rPr>
          <t xml:space="preserve">
１項ロ
衣浦東部
３１２９８
→３１３３８
</t>
        </r>
        <r>
          <rPr>
            <sz val="9"/>
            <color indexed="10"/>
            <rFont val="MS P ゴシック"/>
            <family val="3"/>
            <charset val="128"/>
          </rPr>
          <t>４０件プラス</t>
        </r>
      </text>
    </comment>
    <comment ref="U6" authorId="0" shapeId="0" xr:uid="{00000000-0006-0000-0200-000005000000}">
      <text>
        <r>
          <rPr>
            <b/>
            <sz val="9"/>
            <color indexed="81"/>
            <rFont val="MS P ゴシック"/>
            <family val="3"/>
            <charset val="128"/>
          </rPr>
          <t>岡崎　真武(911329):</t>
        </r>
        <r>
          <rPr>
            <sz val="9"/>
            <color indexed="81"/>
            <rFont val="MS P ゴシック"/>
            <family val="3"/>
            <charset val="128"/>
          </rPr>
          <t xml:space="preserve">
１項ロ
衣浦東部
２８４７０
→２８５０７
</t>
        </r>
        <r>
          <rPr>
            <sz val="9"/>
            <color indexed="10"/>
            <rFont val="MS P ゴシック"/>
            <family val="3"/>
            <charset val="128"/>
          </rPr>
          <t>３７件プラス</t>
        </r>
      </text>
    </comment>
    <comment ref="AA6" authorId="0" shapeId="0" xr:uid="{00000000-0006-0000-0200-000006000000}">
      <text>
        <r>
          <rPr>
            <b/>
            <sz val="9"/>
            <color indexed="81"/>
            <rFont val="MS P ゴシック"/>
            <family val="3"/>
            <charset val="128"/>
          </rPr>
          <t>岡崎　真武(911329):</t>
        </r>
        <r>
          <rPr>
            <sz val="9"/>
            <color indexed="81"/>
            <rFont val="MS P ゴシック"/>
            <family val="3"/>
            <charset val="128"/>
          </rPr>
          <t xml:space="preserve">
１項ロ
衣浦東部
２７３３５
→２７３７２
</t>
        </r>
        <r>
          <rPr>
            <sz val="9"/>
            <color indexed="10"/>
            <rFont val="MS P ゴシック"/>
            <family val="3"/>
            <charset val="128"/>
          </rPr>
          <t>３７件プラス</t>
        </r>
      </text>
    </comment>
    <comment ref="S7" authorId="0" shapeId="0" xr:uid="{00000000-0006-0000-0200-000007000000}">
      <text>
        <r>
          <rPr>
            <b/>
            <sz val="9"/>
            <color indexed="81"/>
            <rFont val="MS P ゴシック"/>
            <family val="3"/>
            <charset val="128"/>
          </rPr>
          <t>岡崎　真武(911329):</t>
        </r>
        <r>
          <rPr>
            <sz val="9"/>
            <color indexed="81"/>
            <rFont val="MS P ゴシック"/>
            <family val="3"/>
            <charset val="128"/>
          </rPr>
          <t xml:space="preserve">
２項イ
衣浦東部
３５１→３５０
</t>
        </r>
        <r>
          <rPr>
            <sz val="9"/>
            <color indexed="10"/>
            <rFont val="MS P ゴシック"/>
            <family val="3"/>
            <charset val="128"/>
          </rPr>
          <t>１件マイナス</t>
        </r>
      </text>
    </comment>
    <comment ref="U7" authorId="0" shapeId="0" xr:uid="{00000000-0006-0000-0200-000008000000}">
      <text>
        <r>
          <rPr>
            <b/>
            <sz val="9"/>
            <color indexed="81"/>
            <rFont val="MS P ゴシック"/>
            <family val="3"/>
            <charset val="128"/>
          </rPr>
          <t>岡崎　真武(911329):</t>
        </r>
        <r>
          <rPr>
            <sz val="9"/>
            <color indexed="81"/>
            <rFont val="MS P ゴシック"/>
            <family val="3"/>
            <charset val="128"/>
          </rPr>
          <t xml:space="preserve">
２項イ
衣浦東部
２０２→２０１
</t>
        </r>
        <r>
          <rPr>
            <sz val="9"/>
            <color indexed="10"/>
            <rFont val="MS P ゴシック"/>
            <family val="3"/>
            <charset val="128"/>
          </rPr>
          <t>１件マイナス</t>
        </r>
      </text>
    </comment>
    <comment ref="AA7" authorId="0" shapeId="0" xr:uid="{00000000-0006-0000-0200-000009000000}">
      <text>
        <r>
          <rPr>
            <b/>
            <sz val="9"/>
            <color indexed="81"/>
            <rFont val="MS P ゴシック"/>
            <family val="3"/>
            <charset val="128"/>
          </rPr>
          <t>岡崎　真武(911329):</t>
        </r>
        <r>
          <rPr>
            <sz val="9"/>
            <color indexed="81"/>
            <rFont val="MS P ゴシック"/>
            <family val="3"/>
            <charset val="128"/>
          </rPr>
          <t xml:space="preserve">
２項イ
衣浦東部
１７０→１６９
</t>
        </r>
        <r>
          <rPr>
            <sz val="9"/>
            <color indexed="10"/>
            <rFont val="MS P ゴシック"/>
            <family val="3"/>
            <charset val="128"/>
          </rPr>
          <t>１件マイナス</t>
        </r>
      </text>
    </comment>
    <comment ref="S8" authorId="0" shapeId="0" xr:uid="{00000000-0006-0000-0200-00000A000000}">
      <text>
        <r>
          <rPr>
            <b/>
            <sz val="9"/>
            <color indexed="81"/>
            <rFont val="MS P ゴシック"/>
            <family val="3"/>
            <charset val="128"/>
          </rPr>
          <t>岡崎　真武(911329):</t>
        </r>
        <r>
          <rPr>
            <sz val="9"/>
            <color indexed="81"/>
            <rFont val="MS P ゴシック"/>
            <family val="3"/>
            <charset val="128"/>
          </rPr>
          <t xml:space="preserve">
２項ロ
衣浦東部
８１９３→８１９７
</t>
        </r>
        <r>
          <rPr>
            <sz val="9"/>
            <color indexed="10"/>
            <rFont val="MS P ゴシック"/>
            <family val="3"/>
            <charset val="128"/>
          </rPr>
          <t>４件プラス</t>
        </r>
      </text>
    </comment>
    <comment ref="U8" authorId="0" shapeId="0" xr:uid="{00000000-0006-0000-0200-00000B000000}">
      <text>
        <r>
          <rPr>
            <b/>
            <sz val="9"/>
            <color indexed="81"/>
            <rFont val="MS P ゴシック"/>
            <family val="3"/>
            <charset val="128"/>
          </rPr>
          <t>岡崎　真武(911329):</t>
        </r>
        <r>
          <rPr>
            <sz val="9"/>
            <color indexed="81"/>
            <rFont val="MS P ゴシック"/>
            <family val="3"/>
            <charset val="128"/>
          </rPr>
          <t xml:space="preserve">
２項ロ
衣浦東部
７５９３
→７５９７
</t>
        </r>
        <r>
          <rPr>
            <sz val="9"/>
            <color indexed="10"/>
            <rFont val="MS P ゴシック"/>
            <family val="3"/>
            <charset val="128"/>
          </rPr>
          <t>４件プラス</t>
        </r>
      </text>
    </comment>
    <comment ref="AA8" authorId="0" shapeId="0" xr:uid="{00000000-0006-0000-0200-00000C000000}">
      <text>
        <r>
          <rPr>
            <b/>
            <sz val="9"/>
            <color indexed="81"/>
            <rFont val="MS P ゴシック"/>
            <family val="3"/>
            <charset val="128"/>
          </rPr>
          <t>岡崎　真武(911329):</t>
        </r>
        <r>
          <rPr>
            <sz val="9"/>
            <color indexed="81"/>
            <rFont val="MS P ゴシック"/>
            <family val="3"/>
            <charset val="128"/>
          </rPr>
          <t xml:space="preserve">
２項ロ
７３９０
→７３９４
</t>
        </r>
        <r>
          <rPr>
            <sz val="9"/>
            <color indexed="10"/>
            <rFont val="MS P ゴシック"/>
            <family val="3"/>
            <charset val="128"/>
          </rPr>
          <t>４件プラス</t>
        </r>
      </text>
    </comment>
    <comment ref="S9" authorId="0" shapeId="0" xr:uid="{00000000-0006-0000-0200-00000D000000}">
      <text>
        <r>
          <rPr>
            <b/>
            <sz val="9"/>
            <color indexed="81"/>
            <rFont val="MS P ゴシック"/>
            <family val="3"/>
            <charset val="128"/>
          </rPr>
          <t>岡崎　真武(911329):</t>
        </r>
        <r>
          <rPr>
            <sz val="9"/>
            <color indexed="81"/>
            <rFont val="MS P ゴシック"/>
            <family val="3"/>
            <charset val="128"/>
          </rPr>
          <t xml:space="preserve">
２項ハ
衣浦東部
１３２→１４２
</t>
        </r>
        <r>
          <rPr>
            <sz val="9"/>
            <color indexed="10"/>
            <rFont val="MS P ゴシック"/>
            <family val="3"/>
            <charset val="128"/>
          </rPr>
          <t>１０件プラス</t>
        </r>
      </text>
    </comment>
    <comment ref="U9" authorId="0" shapeId="0" xr:uid="{00000000-0006-0000-0200-00000E000000}">
      <text>
        <r>
          <rPr>
            <b/>
            <sz val="9"/>
            <color indexed="81"/>
            <rFont val="MS P ゴシック"/>
            <family val="3"/>
            <charset val="128"/>
          </rPr>
          <t>岡崎　真武(911329):</t>
        </r>
        <r>
          <rPr>
            <sz val="9"/>
            <color indexed="81"/>
            <rFont val="MS P ゴシック"/>
            <family val="3"/>
            <charset val="128"/>
          </rPr>
          <t xml:space="preserve">
２項ハ
衣浦東部
７０→６０
</t>
        </r>
        <r>
          <rPr>
            <sz val="9"/>
            <color indexed="10"/>
            <rFont val="MS P ゴシック"/>
            <family val="3"/>
            <charset val="128"/>
          </rPr>
          <t>１０件マイナス</t>
        </r>
      </text>
    </comment>
    <comment ref="AA9" authorId="0" shapeId="0" xr:uid="{00000000-0006-0000-0200-00000F000000}">
      <text>
        <r>
          <rPr>
            <b/>
            <sz val="9"/>
            <color indexed="81"/>
            <rFont val="MS P ゴシック"/>
            <family val="3"/>
            <charset val="128"/>
          </rPr>
          <t>岡崎　真武(911329):</t>
        </r>
        <r>
          <rPr>
            <sz val="9"/>
            <color indexed="81"/>
            <rFont val="MS P ゴシック"/>
            <family val="3"/>
            <charset val="128"/>
          </rPr>
          <t xml:space="preserve">
２項ハ
衣浦東部
５３→４４
</t>
        </r>
        <r>
          <rPr>
            <sz val="9"/>
            <color indexed="10"/>
            <rFont val="MS P ゴシック"/>
            <family val="3"/>
            <charset val="128"/>
          </rPr>
          <t>９件マイナス</t>
        </r>
      </text>
    </comment>
    <comment ref="S10" authorId="0" shapeId="0" xr:uid="{00000000-0006-0000-0200-000010000000}">
      <text>
        <r>
          <rPr>
            <b/>
            <sz val="9"/>
            <color indexed="81"/>
            <rFont val="MS P ゴシック"/>
            <family val="3"/>
            <charset val="128"/>
          </rPr>
          <t>岡崎　真武(911329):</t>
        </r>
        <r>
          <rPr>
            <sz val="9"/>
            <color indexed="81"/>
            <rFont val="MS P ゴシック"/>
            <family val="3"/>
            <charset val="128"/>
          </rPr>
          <t xml:space="preserve">
２項ニ
衣浦東部
２２２５→２１６３
</t>
        </r>
        <r>
          <rPr>
            <sz val="9"/>
            <color indexed="10"/>
            <rFont val="MS P ゴシック"/>
            <family val="3"/>
            <charset val="128"/>
          </rPr>
          <t>６２件マイナス</t>
        </r>
      </text>
    </comment>
    <comment ref="U10" authorId="0" shapeId="0" xr:uid="{00000000-0006-0000-0200-000011000000}">
      <text>
        <r>
          <rPr>
            <b/>
            <sz val="9"/>
            <color indexed="81"/>
            <rFont val="MS P ゴシック"/>
            <family val="3"/>
            <charset val="128"/>
          </rPr>
          <t>岡崎　真武(911329):</t>
        </r>
        <r>
          <rPr>
            <sz val="9"/>
            <color indexed="81"/>
            <rFont val="MS P ゴシック"/>
            <family val="3"/>
            <charset val="128"/>
          </rPr>
          <t xml:space="preserve">
２項ニ
衣浦東部
２０２５
→１９６９
</t>
        </r>
        <r>
          <rPr>
            <sz val="9"/>
            <color indexed="10"/>
            <rFont val="MS P ゴシック"/>
            <family val="3"/>
            <charset val="128"/>
          </rPr>
          <t>５６件マイナス</t>
        </r>
      </text>
    </comment>
    <comment ref="AA10" authorId="0" shapeId="0" xr:uid="{00000000-0006-0000-0200-000012000000}">
      <text>
        <r>
          <rPr>
            <b/>
            <sz val="9"/>
            <color indexed="81"/>
            <rFont val="MS P ゴシック"/>
            <family val="3"/>
            <charset val="128"/>
          </rPr>
          <t>岡崎　真武(911329):</t>
        </r>
        <r>
          <rPr>
            <sz val="9"/>
            <color indexed="81"/>
            <rFont val="MS P ゴシック"/>
            <family val="3"/>
            <charset val="128"/>
          </rPr>
          <t xml:space="preserve">
２項ニ
衣浦東部
１９５９
→１９０４
</t>
        </r>
        <r>
          <rPr>
            <sz val="9"/>
            <color indexed="10"/>
            <rFont val="MS P ゴシック"/>
            <family val="3"/>
            <charset val="128"/>
          </rPr>
          <t>５５件マイナス</t>
        </r>
      </text>
    </comment>
    <comment ref="S11" authorId="0" shapeId="0" xr:uid="{00000000-0006-0000-0200-000013000000}">
      <text>
        <r>
          <rPr>
            <b/>
            <sz val="9"/>
            <color indexed="81"/>
            <rFont val="MS P ゴシック"/>
            <family val="3"/>
            <charset val="128"/>
          </rPr>
          <t>岡崎　真武(911329):</t>
        </r>
        <r>
          <rPr>
            <sz val="9"/>
            <color indexed="81"/>
            <rFont val="MS P ゴシック"/>
            <family val="3"/>
            <charset val="128"/>
          </rPr>
          <t xml:space="preserve">
３項イ
衣浦東部
１８００→１７９３
</t>
        </r>
        <r>
          <rPr>
            <sz val="9"/>
            <color indexed="10"/>
            <rFont val="MS P ゴシック"/>
            <family val="3"/>
            <charset val="128"/>
          </rPr>
          <t>７件マイナス</t>
        </r>
      </text>
    </comment>
    <comment ref="U11" authorId="0" shapeId="0" xr:uid="{00000000-0006-0000-0200-000014000000}">
      <text>
        <r>
          <rPr>
            <b/>
            <sz val="9"/>
            <color indexed="81"/>
            <rFont val="MS P ゴシック"/>
            <family val="3"/>
            <charset val="128"/>
          </rPr>
          <t>岡崎　真武(911329):</t>
        </r>
        <r>
          <rPr>
            <sz val="9"/>
            <color indexed="81"/>
            <rFont val="MS P ゴシック"/>
            <family val="3"/>
            <charset val="128"/>
          </rPr>
          <t xml:space="preserve">
３項イ
衣浦東部
１６３０
→１６２３
</t>
        </r>
        <r>
          <rPr>
            <sz val="9"/>
            <color indexed="10"/>
            <rFont val="MS P ゴシック"/>
            <family val="3"/>
            <charset val="128"/>
          </rPr>
          <t>７件マイナス</t>
        </r>
      </text>
    </comment>
    <comment ref="AA11" authorId="0" shapeId="0" xr:uid="{00000000-0006-0000-0200-000015000000}">
      <text>
        <r>
          <rPr>
            <b/>
            <sz val="9"/>
            <color indexed="81"/>
            <rFont val="MS P ゴシック"/>
            <family val="3"/>
            <charset val="128"/>
          </rPr>
          <t>岡崎　真武(911329):</t>
        </r>
        <r>
          <rPr>
            <sz val="9"/>
            <color indexed="81"/>
            <rFont val="MS P ゴシック"/>
            <family val="3"/>
            <charset val="128"/>
          </rPr>
          <t xml:space="preserve">
３項イ
衣浦東部
１５０３
→１４９６
</t>
        </r>
        <r>
          <rPr>
            <sz val="9"/>
            <color indexed="10"/>
            <rFont val="MS P ゴシック"/>
            <family val="3"/>
            <charset val="128"/>
          </rPr>
          <t>７件マイナス</t>
        </r>
      </text>
    </comment>
    <comment ref="S12" authorId="0" shapeId="0" xr:uid="{00000000-0006-0000-0200-000016000000}">
      <text>
        <r>
          <rPr>
            <b/>
            <sz val="9"/>
            <color indexed="81"/>
            <rFont val="MS P ゴシック"/>
            <family val="3"/>
            <charset val="128"/>
          </rPr>
          <t>岡崎　真武(911329):</t>
        </r>
        <r>
          <rPr>
            <sz val="9"/>
            <color indexed="81"/>
            <rFont val="MS P ゴシック"/>
            <family val="3"/>
            <charset val="128"/>
          </rPr>
          <t xml:space="preserve">
３項ロ
衣浦東部
３３１８４
→３３１４３
</t>
        </r>
        <r>
          <rPr>
            <sz val="9"/>
            <color indexed="10"/>
            <rFont val="MS P ゴシック"/>
            <family val="3"/>
            <charset val="128"/>
          </rPr>
          <t>４１件マイナス</t>
        </r>
      </text>
    </comment>
    <comment ref="U12" authorId="0" shapeId="0" xr:uid="{00000000-0006-0000-0200-000017000000}">
      <text>
        <r>
          <rPr>
            <b/>
            <sz val="9"/>
            <color indexed="81"/>
            <rFont val="MS P ゴシック"/>
            <family val="3"/>
            <charset val="128"/>
          </rPr>
          <t>岡崎　真武(911329):</t>
        </r>
        <r>
          <rPr>
            <sz val="9"/>
            <color indexed="81"/>
            <rFont val="MS P ゴシック"/>
            <family val="3"/>
            <charset val="128"/>
          </rPr>
          <t xml:space="preserve">
３項ロ
衣浦東部
２６９３５
→２６９０７
</t>
        </r>
        <r>
          <rPr>
            <sz val="9"/>
            <color indexed="10"/>
            <rFont val="MS P ゴシック"/>
            <family val="3"/>
            <charset val="128"/>
          </rPr>
          <t>２８件マイナス</t>
        </r>
      </text>
    </comment>
    <comment ref="AA12" authorId="0" shapeId="0" xr:uid="{00000000-0006-0000-0200-000018000000}">
      <text>
        <r>
          <rPr>
            <b/>
            <sz val="9"/>
            <color indexed="81"/>
            <rFont val="MS P ゴシック"/>
            <family val="3"/>
            <charset val="128"/>
          </rPr>
          <t>岡崎　真武(911329):</t>
        </r>
        <r>
          <rPr>
            <sz val="9"/>
            <color indexed="81"/>
            <rFont val="MS P ゴシック"/>
            <family val="3"/>
            <charset val="128"/>
          </rPr>
          <t xml:space="preserve">
３項ロ
衣浦東部
２５５１３
→２５４８５
</t>
        </r>
        <r>
          <rPr>
            <sz val="9"/>
            <color indexed="10"/>
            <rFont val="MS P ゴシック"/>
            <family val="3"/>
            <charset val="128"/>
          </rPr>
          <t>２８件マイナス</t>
        </r>
        <r>
          <rPr>
            <sz val="9"/>
            <color indexed="81"/>
            <rFont val="MS P ゴシック"/>
            <family val="3"/>
            <charset val="128"/>
          </rPr>
          <t xml:space="preserve">
菊川市
２５４８５
→２５４９０
</t>
        </r>
        <r>
          <rPr>
            <sz val="9"/>
            <color indexed="10"/>
            <rFont val="MS P ゴシック"/>
            <family val="3"/>
            <charset val="128"/>
          </rPr>
          <t>５件プラス</t>
        </r>
      </text>
    </comment>
    <comment ref="S13" authorId="0" shapeId="0" xr:uid="{00000000-0006-0000-0200-000019000000}">
      <text>
        <r>
          <rPr>
            <b/>
            <sz val="9"/>
            <color indexed="81"/>
            <rFont val="MS P ゴシック"/>
            <family val="3"/>
            <charset val="128"/>
          </rPr>
          <t>岡崎　真武(911329):</t>
        </r>
        <r>
          <rPr>
            <sz val="9"/>
            <color indexed="81"/>
            <rFont val="MS P ゴシック"/>
            <family val="3"/>
            <charset val="128"/>
          </rPr>
          <t xml:space="preserve">
４項
衣浦東部
７８３２６
→７８３８６
</t>
        </r>
        <r>
          <rPr>
            <sz val="9"/>
            <color indexed="10"/>
            <rFont val="MS P ゴシック"/>
            <family val="3"/>
            <charset val="128"/>
          </rPr>
          <t>６０件プラス</t>
        </r>
      </text>
    </comment>
    <comment ref="U13" authorId="0" shapeId="0" xr:uid="{00000000-0006-0000-0200-00001A000000}">
      <text>
        <r>
          <rPr>
            <b/>
            <sz val="9"/>
            <color indexed="81"/>
            <rFont val="MS P ゴシック"/>
            <family val="3"/>
            <charset val="128"/>
          </rPr>
          <t>岡崎　真武(911329):</t>
        </r>
        <r>
          <rPr>
            <sz val="9"/>
            <color indexed="81"/>
            <rFont val="MS P ゴシック"/>
            <family val="3"/>
            <charset val="128"/>
          </rPr>
          <t xml:space="preserve">
４項
衣浦東部
６８１１３
→６８１６７
</t>
        </r>
        <r>
          <rPr>
            <sz val="9"/>
            <color indexed="10"/>
            <rFont val="MS P ゴシック"/>
            <family val="3"/>
            <charset val="128"/>
          </rPr>
          <t>５４件プラス</t>
        </r>
      </text>
    </comment>
    <comment ref="AA13" authorId="0" shapeId="0" xr:uid="{00000000-0006-0000-0200-00001B000000}">
      <text>
        <r>
          <rPr>
            <b/>
            <sz val="9"/>
            <color indexed="81"/>
            <rFont val="MS P ゴシック"/>
            <family val="3"/>
            <charset val="128"/>
          </rPr>
          <t>岡崎　真武(911329):</t>
        </r>
        <r>
          <rPr>
            <sz val="9"/>
            <color indexed="81"/>
            <rFont val="MS P ゴシック"/>
            <family val="3"/>
            <charset val="128"/>
          </rPr>
          <t xml:space="preserve">
４項
衣浦東部
６５２５９
→６５３１２
</t>
        </r>
        <r>
          <rPr>
            <sz val="9"/>
            <color indexed="10"/>
            <rFont val="MS P ゴシック"/>
            <family val="3"/>
            <charset val="128"/>
          </rPr>
          <t>５３件プラス</t>
        </r>
      </text>
    </comment>
    <comment ref="S14" authorId="0" shapeId="0" xr:uid="{00000000-0006-0000-0200-00001C000000}">
      <text>
        <r>
          <rPr>
            <b/>
            <sz val="9"/>
            <color indexed="81"/>
            <rFont val="MS P ゴシック"/>
            <family val="3"/>
            <charset val="128"/>
          </rPr>
          <t>岡崎　真武(911329):</t>
        </r>
        <r>
          <rPr>
            <sz val="9"/>
            <color indexed="81"/>
            <rFont val="MS P ゴシック"/>
            <family val="3"/>
            <charset val="128"/>
          </rPr>
          <t xml:space="preserve">
衣浦東部
３２４７５
→３２４７８０
</t>
        </r>
        <r>
          <rPr>
            <sz val="9"/>
            <color indexed="10"/>
            <rFont val="MS P ゴシック"/>
            <family val="3"/>
            <charset val="128"/>
          </rPr>
          <t>５件プラス</t>
        </r>
      </text>
    </comment>
    <comment ref="U14" authorId="0" shapeId="0" xr:uid="{00000000-0006-0000-0200-00001D000000}">
      <text>
        <r>
          <rPr>
            <b/>
            <sz val="9"/>
            <color indexed="81"/>
            <rFont val="MS P ゴシック"/>
            <family val="3"/>
            <charset val="128"/>
          </rPr>
          <t>岡崎　真武(911329):</t>
        </r>
        <r>
          <rPr>
            <sz val="9"/>
            <color indexed="81"/>
            <rFont val="MS P ゴシック"/>
            <family val="3"/>
            <charset val="128"/>
          </rPr>
          <t xml:space="preserve">
５項イ
衣浦東部
３０３８４
→３０３８９
</t>
        </r>
        <r>
          <rPr>
            <sz val="9"/>
            <color indexed="10"/>
            <rFont val="MS P ゴシック"/>
            <family val="3"/>
            <charset val="128"/>
          </rPr>
          <t>５件プラス</t>
        </r>
        <r>
          <rPr>
            <sz val="9"/>
            <color indexed="81"/>
            <rFont val="MS P ゴシック"/>
            <family val="3"/>
            <charset val="128"/>
          </rPr>
          <t xml:space="preserve">
菊川市
３０３８９
→３０３８８
</t>
        </r>
        <r>
          <rPr>
            <sz val="9"/>
            <color indexed="10"/>
            <rFont val="MS P ゴシック"/>
            <family val="3"/>
            <charset val="128"/>
          </rPr>
          <t>１件マイナス</t>
        </r>
      </text>
    </comment>
    <comment ref="AA14" authorId="0" shapeId="0" xr:uid="{00000000-0006-0000-0200-00001E000000}">
      <text>
        <r>
          <rPr>
            <b/>
            <sz val="9"/>
            <color indexed="81"/>
            <rFont val="MS P ゴシック"/>
            <family val="3"/>
            <charset val="128"/>
          </rPr>
          <t>岡崎　真武(911329):</t>
        </r>
        <r>
          <rPr>
            <sz val="9"/>
            <color indexed="81"/>
            <rFont val="MS P ゴシック"/>
            <family val="3"/>
            <charset val="128"/>
          </rPr>
          <t xml:space="preserve">
５項イ
衣浦東部
２９５３２
→２９５３７
</t>
        </r>
        <r>
          <rPr>
            <sz val="9"/>
            <color indexed="10"/>
            <rFont val="MS P ゴシック"/>
            <family val="3"/>
            <charset val="128"/>
          </rPr>
          <t>５件プラス</t>
        </r>
        <r>
          <rPr>
            <sz val="9"/>
            <color indexed="81"/>
            <rFont val="MS P ゴシック"/>
            <family val="3"/>
            <charset val="128"/>
          </rPr>
          <t xml:space="preserve">
菊川市
２９５３７
→２９５３６
</t>
        </r>
        <r>
          <rPr>
            <sz val="9"/>
            <color indexed="10"/>
            <rFont val="MS P ゴシック"/>
            <family val="3"/>
            <charset val="128"/>
          </rPr>
          <t>１件マイナス</t>
        </r>
      </text>
    </comment>
    <comment ref="S15" authorId="0" shapeId="0" xr:uid="{00000000-0006-0000-0200-00001F000000}">
      <text>
        <r>
          <rPr>
            <b/>
            <sz val="9"/>
            <color indexed="81"/>
            <rFont val="MS P ゴシック"/>
            <family val="3"/>
            <charset val="128"/>
          </rPr>
          <t>岡崎　真武(911329):</t>
        </r>
        <r>
          <rPr>
            <sz val="9"/>
            <color indexed="81"/>
            <rFont val="MS P ゴシック"/>
            <family val="3"/>
            <charset val="128"/>
          </rPr>
          <t xml:space="preserve">
５項ロ
衣浦東部
１６８０５１
→１６８０９９
</t>
        </r>
        <r>
          <rPr>
            <sz val="9"/>
            <color indexed="10"/>
            <rFont val="MS P ゴシック"/>
            <family val="3"/>
            <charset val="128"/>
          </rPr>
          <t>４８件プラス</t>
        </r>
      </text>
    </comment>
    <comment ref="U15" authorId="0" shapeId="0" xr:uid="{00000000-0006-0000-0200-000020000000}">
      <text>
        <r>
          <rPr>
            <b/>
            <sz val="9"/>
            <color indexed="81"/>
            <rFont val="MS P ゴシック"/>
            <family val="3"/>
            <charset val="128"/>
          </rPr>
          <t>岡崎　真武(911329):</t>
        </r>
        <r>
          <rPr>
            <sz val="9"/>
            <color indexed="81"/>
            <rFont val="MS P ゴシック"/>
            <family val="3"/>
            <charset val="128"/>
          </rPr>
          <t xml:space="preserve">
５項ロ
衣浦東部
１２２９９２
→１２３０２７
</t>
        </r>
        <r>
          <rPr>
            <sz val="9"/>
            <color indexed="10"/>
            <rFont val="MS P ゴシック"/>
            <family val="3"/>
            <charset val="128"/>
          </rPr>
          <t>３５件プラス</t>
        </r>
        <r>
          <rPr>
            <sz val="9"/>
            <color indexed="81"/>
            <rFont val="MS P ゴシック"/>
            <family val="3"/>
            <charset val="128"/>
          </rPr>
          <t xml:space="preserve">
菊川市
１２３０２７
→１２３００４
</t>
        </r>
        <r>
          <rPr>
            <sz val="9"/>
            <color indexed="10"/>
            <rFont val="MS P ゴシック"/>
            <family val="3"/>
            <charset val="128"/>
          </rPr>
          <t>２３件マイナス</t>
        </r>
      </text>
    </comment>
    <comment ref="AA15" authorId="0" shapeId="0" xr:uid="{00000000-0006-0000-0200-000021000000}">
      <text>
        <r>
          <rPr>
            <b/>
            <sz val="9"/>
            <color indexed="81"/>
            <rFont val="MS P ゴシック"/>
            <family val="3"/>
            <charset val="128"/>
          </rPr>
          <t>岡崎　真武(911329):</t>
        </r>
        <r>
          <rPr>
            <sz val="9"/>
            <color indexed="81"/>
            <rFont val="MS P ゴシック"/>
            <family val="3"/>
            <charset val="128"/>
          </rPr>
          <t xml:space="preserve">
５項ロ
衣浦東部
１１４８５４
→１１４８８８
</t>
        </r>
        <r>
          <rPr>
            <sz val="9"/>
            <color indexed="10"/>
            <rFont val="MS P ゴシック"/>
            <family val="3"/>
            <charset val="128"/>
          </rPr>
          <t>３４件プラス</t>
        </r>
        <r>
          <rPr>
            <sz val="9"/>
            <color indexed="81"/>
            <rFont val="MS P ゴシック"/>
            <family val="3"/>
            <charset val="128"/>
          </rPr>
          <t xml:space="preserve">
菊川市
１１４８８８
→１１４８７５
</t>
        </r>
        <r>
          <rPr>
            <sz val="9"/>
            <color indexed="10"/>
            <rFont val="MS P ゴシック"/>
            <family val="3"/>
            <charset val="128"/>
          </rPr>
          <t>１３件マイナス</t>
        </r>
      </text>
    </comment>
    <comment ref="S16" authorId="0" shapeId="0" xr:uid="{00000000-0006-0000-0200-000022000000}">
      <text>
        <r>
          <rPr>
            <b/>
            <sz val="9"/>
            <color indexed="81"/>
            <rFont val="MS P ゴシック"/>
            <family val="3"/>
            <charset val="128"/>
          </rPr>
          <t>岡崎　真武(911329):</t>
        </r>
        <r>
          <rPr>
            <sz val="9"/>
            <color indexed="81"/>
            <rFont val="MS P ゴシック"/>
            <family val="3"/>
            <charset val="128"/>
          </rPr>
          <t xml:space="preserve">
６項イ
衣浦東部
２１１４０
→２１１３８
</t>
        </r>
        <r>
          <rPr>
            <sz val="9"/>
            <color indexed="10"/>
            <rFont val="MS P ゴシック"/>
            <family val="3"/>
            <charset val="128"/>
          </rPr>
          <t>２件マイナス</t>
        </r>
      </text>
    </comment>
    <comment ref="U16" authorId="0" shapeId="0" xr:uid="{00000000-0006-0000-0200-000023000000}">
      <text>
        <r>
          <rPr>
            <b/>
            <sz val="9"/>
            <color indexed="81"/>
            <rFont val="MS P ゴシック"/>
            <family val="3"/>
            <charset val="128"/>
          </rPr>
          <t>岡崎　真武(911329):</t>
        </r>
        <r>
          <rPr>
            <sz val="9"/>
            <color indexed="81"/>
            <rFont val="MS P ゴシック"/>
            <family val="3"/>
            <charset val="128"/>
          </rPr>
          <t xml:space="preserve">
６項イ
衣浦東部
１９１２６
→１９１２４
</t>
        </r>
        <r>
          <rPr>
            <sz val="9"/>
            <color indexed="10"/>
            <rFont val="MS P ゴシック"/>
            <family val="3"/>
            <charset val="128"/>
          </rPr>
          <t xml:space="preserve">２件マイナス
</t>
        </r>
      </text>
    </comment>
    <comment ref="AA16" authorId="0" shapeId="0" xr:uid="{00000000-0006-0000-0200-000024000000}">
      <text>
        <r>
          <rPr>
            <b/>
            <sz val="9"/>
            <color indexed="81"/>
            <rFont val="MS P ゴシック"/>
            <family val="3"/>
            <charset val="128"/>
          </rPr>
          <t>岡崎　真武(911329):</t>
        </r>
        <r>
          <rPr>
            <sz val="9"/>
            <color indexed="81"/>
            <rFont val="MS P ゴシック"/>
            <family val="3"/>
            <charset val="128"/>
          </rPr>
          <t xml:space="preserve">
６項イ
衣浦東部
１８６０７
→１８６０５
</t>
        </r>
        <r>
          <rPr>
            <sz val="9"/>
            <color indexed="10"/>
            <rFont val="MS P ゴシック"/>
            <family val="3"/>
            <charset val="128"/>
          </rPr>
          <t>２件マイナス</t>
        </r>
      </text>
    </comment>
    <comment ref="S17" authorId="0" shapeId="0" xr:uid="{00000000-0006-0000-0200-000025000000}">
      <text>
        <r>
          <rPr>
            <b/>
            <sz val="9"/>
            <color indexed="81"/>
            <rFont val="MS P ゴシック"/>
            <family val="3"/>
            <charset val="128"/>
          </rPr>
          <t>岡崎　真武(911329):</t>
        </r>
        <r>
          <rPr>
            <sz val="9"/>
            <color indexed="81"/>
            <rFont val="MS P ゴシック"/>
            <family val="3"/>
            <charset val="128"/>
          </rPr>
          <t xml:space="preserve">
６項ロ
衣浦東部
３９７５３
→３９７４２
</t>
        </r>
        <r>
          <rPr>
            <sz val="9"/>
            <color indexed="10"/>
            <rFont val="MS P ゴシック"/>
            <family val="3"/>
            <charset val="128"/>
          </rPr>
          <t>１１件マイナス</t>
        </r>
      </text>
    </comment>
    <comment ref="U17" authorId="0" shapeId="0" xr:uid="{00000000-0006-0000-0200-000026000000}">
      <text>
        <r>
          <rPr>
            <b/>
            <sz val="9"/>
            <color indexed="81"/>
            <rFont val="MS P ゴシック"/>
            <family val="3"/>
            <charset val="128"/>
          </rPr>
          <t>岡崎　真武(911329):</t>
        </r>
        <r>
          <rPr>
            <sz val="9"/>
            <color indexed="81"/>
            <rFont val="MS P ゴシック"/>
            <family val="3"/>
            <charset val="128"/>
          </rPr>
          <t xml:space="preserve">
６項ロ
衣浦東部
３７３７３
→３７３６２
</t>
        </r>
        <r>
          <rPr>
            <sz val="9"/>
            <color indexed="10"/>
            <rFont val="MS P ゴシック"/>
            <family val="3"/>
            <charset val="128"/>
          </rPr>
          <t xml:space="preserve">１１件マイナス
</t>
        </r>
        <r>
          <rPr>
            <sz val="9"/>
            <color indexed="81"/>
            <rFont val="MS P ゴシック"/>
            <family val="3"/>
            <charset val="128"/>
          </rPr>
          <t>菊川市
３７３６２
→３７３４８</t>
        </r>
        <r>
          <rPr>
            <sz val="9"/>
            <color indexed="10"/>
            <rFont val="MS P ゴシック"/>
            <family val="3"/>
            <charset val="128"/>
          </rPr>
          <t xml:space="preserve">
１４件マイナス</t>
        </r>
      </text>
    </comment>
    <comment ref="AA17" authorId="0" shapeId="0" xr:uid="{00000000-0006-0000-0200-000027000000}">
      <text>
        <r>
          <rPr>
            <b/>
            <sz val="9"/>
            <color indexed="81"/>
            <rFont val="MS P ゴシック"/>
            <family val="3"/>
            <charset val="128"/>
          </rPr>
          <t>岡崎　真武(911329):</t>
        </r>
        <r>
          <rPr>
            <sz val="9"/>
            <color indexed="81"/>
            <rFont val="MS P ゴシック"/>
            <family val="3"/>
            <charset val="128"/>
          </rPr>
          <t xml:space="preserve">
６項ロ
衣浦東部
３６６４２
→３６６３１
</t>
        </r>
        <r>
          <rPr>
            <sz val="9"/>
            <color indexed="10"/>
            <rFont val="MS P ゴシック"/>
            <family val="3"/>
            <charset val="128"/>
          </rPr>
          <t>１１件マイナス</t>
        </r>
        <r>
          <rPr>
            <sz val="9"/>
            <color indexed="81"/>
            <rFont val="MS P ゴシック"/>
            <family val="3"/>
            <charset val="128"/>
          </rPr>
          <t xml:space="preserve">
菊川市
３６６３１
→３６６１７
</t>
        </r>
        <r>
          <rPr>
            <sz val="9"/>
            <color indexed="10"/>
            <rFont val="MS P ゴシック"/>
            <family val="3"/>
            <charset val="128"/>
          </rPr>
          <t>１４件マイナス</t>
        </r>
      </text>
    </comment>
    <comment ref="S18" authorId="0" shapeId="0" xr:uid="{00000000-0006-0000-0200-000028000000}">
      <text>
        <r>
          <rPr>
            <b/>
            <sz val="9"/>
            <color indexed="81"/>
            <rFont val="MS P ゴシック"/>
            <family val="3"/>
            <charset val="128"/>
          </rPr>
          <t>岡崎　真武(911329):</t>
        </r>
        <r>
          <rPr>
            <sz val="9"/>
            <color indexed="81"/>
            <rFont val="MS P ゴシック"/>
            <family val="3"/>
            <charset val="128"/>
          </rPr>
          <t xml:space="preserve">
６項ハ
衣浦東部
４２６８８
→４２６８５
</t>
        </r>
        <r>
          <rPr>
            <sz val="9"/>
            <color indexed="10"/>
            <rFont val="MS P ゴシック"/>
            <family val="3"/>
            <charset val="128"/>
          </rPr>
          <t>３件マイナス</t>
        </r>
      </text>
    </comment>
    <comment ref="U18" authorId="0" shapeId="0" xr:uid="{00000000-0006-0000-0200-000029000000}">
      <text>
        <r>
          <rPr>
            <b/>
            <sz val="9"/>
            <color indexed="81"/>
            <rFont val="MS P ゴシック"/>
            <family val="3"/>
            <charset val="128"/>
          </rPr>
          <t>岡崎　真武(911329):</t>
        </r>
        <r>
          <rPr>
            <sz val="9"/>
            <color indexed="81"/>
            <rFont val="MS P ゴシック"/>
            <family val="3"/>
            <charset val="128"/>
          </rPr>
          <t xml:space="preserve">
６項ハ
衣浦東部
４０００６
→４０００３
</t>
        </r>
        <r>
          <rPr>
            <sz val="9"/>
            <color indexed="10"/>
            <rFont val="MS P ゴシック"/>
            <family val="3"/>
            <charset val="128"/>
          </rPr>
          <t xml:space="preserve">３件マイナス
</t>
        </r>
        <r>
          <rPr>
            <sz val="9"/>
            <color indexed="81"/>
            <rFont val="MS P ゴシック"/>
            <family val="3"/>
            <charset val="128"/>
          </rPr>
          <t>菊川市
４０００３
→４０００６</t>
        </r>
        <r>
          <rPr>
            <sz val="9"/>
            <color indexed="10"/>
            <rFont val="MS P ゴシック"/>
            <family val="3"/>
            <charset val="128"/>
          </rPr>
          <t xml:space="preserve">
３件プラス</t>
        </r>
      </text>
    </comment>
    <comment ref="AA18" authorId="0" shapeId="0" xr:uid="{00000000-0006-0000-0200-00002A000000}">
      <text>
        <r>
          <rPr>
            <b/>
            <sz val="9"/>
            <color indexed="81"/>
            <rFont val="MS P ゴシック"/>
            <family val="3"/>
            <charset val="128"/>
          </rPr>
          <t>岡崎　真武(911329):</t>
        </r>
        <r>
          <rPr>
            <sz val="9"/>
            <color indexed="81"/>
            <rFont val="MS P ゴシック"/>
            <family val="3"/>
            <charset val="128"/>
          </rPr>
          <t xml:space="preserve">
６項ハ
衣浦東部
３９１６４
→３９１６１
</t>
        </r>
        <r>
          <rPr>
            <sz val="9"/>
            <color indexed="10"/>
            <rFont val="MS P ゴシック"/>
            <family val="3"/>
            <charset val="128"/>
          </rPr>
          <t>３件マイナス</t>
        </r>
        <r>
          <rPr>
            <sz val="9"/>
            <color indexed="81"/>
            <rFont val="MS P ゴシック"/>
            <family val="3"/>
            <charset val="128"/>
          </rPr>
          <t xml:space="preserve">
菊川市
３９１６１
→３９１６４
</t>
        </r>
        <r>
          <rPr>
            <sz val="9"/>
            <color indexed="10"/>
            <rFont val="MS P ゴシック"/>
            <family val="3"/>
            <charset val="128"/>
          </rPr>
          <t>３件プラス</t>
        </r>
      </text>
    </comment>
    <comment ref="S19" authorId="0" shapeId="0" xr:uid="{00000000-0006-0000-0200-00002B000000}">
      <text>
        <r>
          <rPr>
            <b/>
            <sz val="9"/>
            <color indexed="81"/>
            <rFont val="MS P ゴシック"/>
            <family val="3"/>
            <charset val="128"/>
          </rPr>
          <t>岡崎　真武(911329):</t>
        </r>
        <r>
          <rPr>
            <sz val="9"/>
            <color indexed="81"/>
            <rFont val="MS P ゴシック"/>
            <family val="3"/>
            <charset val="128"/>
          </rPr>
          <t xml:space="preserve">
６項ニ
衣浦東部
９９０２
→９９０７
</t>
        </r>
        <r>
          <rPr>
            <sz val="9"/>
            <color indexed="10"/>
            <rFont val="MS P ゴシック"/>
            <family val="3"/>
            <charset val="128"/>
          </rPr>
          <t>５件プラス</t>
        </r>
      </text>
    </comment>
    <comment ref="U19" authorId="0" shapeId="0" xr:uid="{00000000-0006-0000-0200-00002C000000}">
      <text>
        <r>
          <rPr>
            <b/>
            <sz val="9"/>
            <color indexed="81"/>
            <rFont val="MS P ゴシック"/>
            <family val="3"/>
            <charset val="128"/>
          </rPr>
          <t>岡崎　真武(911329):</t>
        </r>
        <r>
          <rPr>
            <sz val="9"/>
            <color indexed="81"/>
            <rFont val="MS P ゴシック"/>
            <family val="3"/>
            <charset val="128"/>
          </rPr>
          <t xml:space="preserve">
６項ニ
衣浦東部
９４９６
→９５０１
</t>
        </r>
        <r>
          <rPr>
            <sz val="9"/>
            <color indexed="10"/>
            <rFont val="MS P ゴシック"/>
            <family val="3"/>
            <charset val="128"/>
          </rPr>
          <t xml:space="preserve">５件プラス
</t>
        </r>
        <r>
          <rPr>
            <sz val="9"/>
            <color indexed="81"/>
            <rFont val="MS P ゴシック"/>
            <family val="3"/>
            <charset val="128"/>
          </rPr>
          <t>菊川市
９５０１
→９４８６</t>
        </r>
        <r>
          <rPr>
            <sz val="9"/>
            <color indexed="10"/>
            <rFont val="MS P ゴシック"/>
            <family val="3"/>
            <charset val="128"/>
          </rPr>
          <t xml:space="preserve">
１５件マイナス</t>
        </r>
      </text>
    </comment>
    <comment ref="AA19" authorId="0" shapeId="0" xr:uid="{00000000-0006-0000-0200-00002D000000}">
      <text>
        <r>
          <rPr>
            <b/>
            <sz val="9"/>
            <color indexed="81"/>
            <rFont val="MS P ゴシック"/>
            <family val="3"/>
            <charset val="128"/>
          </rPr>
          <t>岡崎　真武(911329):</t>
        </r>
        <r>
          <rPr>
            <sz val="9"/>
            <color indexed="81"/>
            <rFont val="MS P ゴシック"/>
            <family val="3"/>
            <charset val="128"/>
          </rPr>
          <t xml:space="preserve">
６項ニ
衣浦東部
９２９８
→９３０３
</t>
        </r>
        <r>
          <rPr>
            <sz val="9"/>
            <color indexed="10"/>
            <rFont val="MS P ゴシック"/>
            <family val="3"/>
            <charset val="128"/>
          </rPr>
          <t>５件プラス</t>
        </r>
        <r>
          <rPr>
            <sz val="9"/>
            <color indexed="81"/>
            <rFont val="MS P ゴシック"/>
            <family val="3"/>
            <charset val="128"/>
          </rPr>
          <t xml:space="preserve">
菊川市
９３０３
→９２８８
</t>
        </r>
        <r>
          <rPr>
            <sz val="9"/>
            <color indexed="10"/>
            <rFont val="MS P ゴシック"/>
            <family val="3"/>
            <charset val="128"/>
          </rPr>
          <t>１５件マイナス</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岡崎　真武(911329)</author>
  </authors>
  <commentList>
    <comment ref="S5" authorId="0" shapeId="0" xr:uid="{00000000-0006-0000-0300-000001000000}">
      <text>
        <r>
          <rPr>
            <b/>
            <sz val="9"/>
            <color indexed="81"/>
            <rFont val="MS P ゴシック"/>
            <family val="3"/>
            <charset val="128"/>
          </rPr>
          <t>岡崎　真武(911329):</t>
        </r>
        <r>
          <rPr>
            <sz val="9"/>
            <color indexed="81"/>
            <rFont val="MS P ゴシック"/>
            <family val="3"/>
            <charset val="128"/>
          </rPr>
          <t xml:space="preserve">
１項イ
衣浦東部
２８５１→２８４９
</t>
        </r>
        <r>
          <rPr>
            <sz val="9"/>
            <color indexed="10"/>
            <rFont val="MS P ゴシック"/>
            <family val="3"/>
            <charset val="128"/>
          </rPr>
          <t>２件マイナス</t>
        </r>
      </text>
    </comment>
    <comment ref="U5" authorId="0" shapeId="0" xr:uid="{00000000-0006-0000-0300-000002000000}">
      <text>
        <r>
          <rPr>
            <b/>
            <sz val="9"/>
            <color indexed="81"/>
            <rFont val="MS P ゴシック"/>
            <family val="3"/>
            <charset val="128"/>
          </rPr>
          <t>岡崎　真武(911329):</t>
        </r>
        <r>
          <rPr>
            <sz val="9"/>
            <color indexed="81"/>
            <rFont val="MS P ゴシック"/>
            <family val="3"/>
            <charset val="128"/>
          </rPr>
          <t xml:space="preserve">
１項イ
衣浦東部
２６８９
→２６８７
</t>
        </r>
        <r>
          <rPr>
            <sz val="9"/>
            <color indexed="10"/>
            <rFont val="MS P ゴシック"/>
            <family val="3"/>
            <charset val="128"/>
          </rPr>
          <t xml:space="preserve">２件マイナス
</t>
        </r>
      </text>
    </comment>
    <comment ref="AA5" authorId="0" shapeId="0" xr:uid="{00000000-0006-0000-0300-000003000000}">
      <text>
        <r>
          <rPr>
            <b/>
            <sz val="9"/>
            <color indexed="81"/>
            <rFont val="MS P ゴシック"/>
            <family val="3"/>
            <charset val="128"/>
          </rPr>
          <t>岡崎　真武(911329):</t>
        </r>
        <r>
          <rPr>
            <sz val="9"/>
            <color indexed="81"/>
            <rFont val="MS P ゴシック"/>
            <family val="3"/>
            <charset val="128"/>
          </rPr>
          <t xml:space="preserve">
１項イ
衣浦東部
２６３４
→２６３２
</t>
        </r>
        <r>
          <rPr>
            <sz val="9"/>
            <color indexed="10"/>
            <rFont val="MS P ゴシック"/>
            <family val="3"/>
            <charset val="128"/>
          </rPr>
          <t>２件マイナス</t>
        </r>
      </text>
    </comment>
    <comment ref="S6" authorId="0" shapeId="0" xr:uid="{00000000-0006-0000-0300-000004000000}">
      <text>
        <r>
          <rPr>
            <b/>
            <sz val="9"/>
            <color indexed="81"/>
            <rFont val="MS P ゴシック"/>
            <family val="3"/>
            <charset val="128"/>
          </rPr>
          <t>岡崎　真武(911329):</t>
        </r>
        <r>
          <rPr>
            <sz val="9"/>
            <color indexed="81"/>
            <rFont val="MS P ゴシック"/>
            <family val="3"/>
            <charset val="128"/>
          </rPr>
          <t xml:space="preserve">
１項ロ
衣浦東部
３１２９８
→３１３３８
</t>
        </r>
        <r>
          <rPr>
            <sz val="9"/>
            <color indexed="10"/>
            <rFont val="MS P ゴシック"/>
            <family val="3"/>
            <charset val="128"/>
          </rPr>
          <t>４０件プラス</t>
        </r>
      </text>
    </comment>
    <comment ref="U6" authorId="0" shapeId="0" xr:uid="{00000000-0006-0000-0300-000005000000}">
      <text>
        <r>
          <rPr>
            <b/>
            <sz val="9"/>
            <color indexed="81"/>
            <rFont val="MS P ゴシック"/>
            <family val="3"/>
            <charset val="128"/>
          </rPr>
          <t>岡崎　真武(911329):</t>
        </r>
        <r>
          <rPr>
            <sz val="9"/>
            <color indexed="81"/>
            <rFont val="MS P ゴシック"/>
            <family val="3"/>
            <charset val="128"/>
          </rPr>
          <t xml:space="preserve">
１項ロ
衣浦東部
２８４７０
→２８５０７
</t>
        </r>
        <r>
          <rPr>
            <sz val="9"/>
            <color indexed="10"/>
            <rFont val="MS P ゴシック"/>
            <family val="3"/>
            <charset val="128"/>
          </rPr>
          <t>３７件プラス</t>
        </r>
      </text>
    </comment>
    <comment ref="AA6" authorId="0" shapeId="0" xr:uid="{00000000-0006-0000-0300-000006000000}">
      <text>
        <r>
          <rPr>
            <b/>
            <sz val="9"/>
            <color indexed="81"/>
            <rFont val="MS P ゴシック"/>
            <family val="3"/>
            <charset val="128"/>
          </rPr>
          <t>岡崎　真武(911329):</t>
        </r>
        <r>
          <rPr>
            <sz val="9"/>
            <color indexed="81"/>
            <rFont val="MS P ゴシック"/>
            <family val="3"/>
            <charset val="128"/>
          </rPr>
          <t xml:space="preserve">
１項ロ
衣浦東部
２７３３５
→２７３７２
</t>
        </r>
        <r>
          <rPr>
            <sz val="9"/>
            <color indexed="10"/>
            <rFont val="MS P ゴシック"/>
            <family val="3"/>
            <charset val="128"/>
          </rPr>
          <t>３７件プラス</t>
        </r>
      </text>
    </comment>
    <comment ref="S7" authorId="0" shapeId="0" xr:uid="{00000000-0006-0000-0300-000007000000}">
      <text>
        <r>
          <rPr>
            <b/>
            <sz val="9"/>
            <color indexed="81"/>
            <rFont val="MS P ゴシック"/>
            <family val="3"/>
            <charset val="128"/>
          </rPr>
          <t>岡崎　真武(911329):</t>
        </r>
        <r>
          <rPr>
            <sz val="9"/>
            <color indexed="81"/>
            <rFont val="MS P ゴシック"/>
            <family val="3"/>
            <charset val="128"/>
          </rPr>
          <t xml:space="preserve">
２項イ
衣浦東部
３５１→３５０
</t>
        </r>
        <r>
          <rPr>
            <sz val="9"/>
            <color indexed="10"/>
            <rFont val="MS P ゴシック"/>
            <family val="3"/>
            <charset val="128"/>
          </rPr>
          <t>１件マイナス</t>
        </r>
      </text>
    </comment>
    <comment ref="U7" authorId="0" shapeId="0" xr:uid="{00000000-0006-0000-0300-000008000000}">
      <text>
        <r>
          <rPr>
            <b/>
            <sz val="9"/>
            <color indexed="81"/>
            <rFont val="MS P ゴシック"/>
            <family val="3"/>
            <charset val="128"/>
          </rPr>
          <t>岡崎　真武(911329):</t>
        </r>
        <r>
          <rPr>
            <sz val="9"/>
            <color indexed="81"/>
            <rFont val="MS P ゴシック"/>
            <family val="3"/>
            <charset val="128"/>
          </rPr>
          <t xml:space="preserve">
２項イ
衣浦東部
２０２→２０１
</t>
        </r>
        <r>
          <rPr>
            <sz val="9"/>
            <color indexed="10"/>
            <rFont val="MS P ゴシック"/>
            <family val="3"/>
            <charset val="128"/>
          </rPr>
          <t>１件マイナス</t>
        </r>
      </text>
    </comment>
    <comment ref="AA7" authorId="0" shapeId="0" xr:uid="{00000000-0006-0000-0300-000009000000}">
      <text>
        <r>
          <rPr>
            <b/>
            <sz val="9"/>
            <color indexed="81"/>
            <rFont val="MS P ゴシック"/>
            <family val="3"/>
            <charset val="128"/>
          </rPr>
          <t>岡崎　真武(911329):</t>
        </r>
        <r>
          <rPr>
            <sz val="9"/>
            <color indexed="81"/>
            <rFont val="MS P ゴシック"/>
            <family val="3"/>
            <charset val="128"/>
          </rPr>
          <t xml:space="preserve">
２項イ
衣浦東部
１７０→１６９
</t>
        </r>
        <r>
          <rPr>
            <sz val="9"/>
            <color indexed="10"/>
            <rFont val="MS P ゴシック"/>
            <family val="3"/>
            <charset val="128"/>
          </rPr>
          <t>１件マイナス</t>
        </r>
      </text>
    </comment>
    <comment ref="S8" authorId="0" shapeId="0" xr:uid="{00000000-0006-0000-0300-00000A000000}">
      <text>
        <r>
          <rPr>
            <b/>
            <sz val="9"/>
            <color indexed="81"/>
            <rFont val="MS P ゴシック"/>
            <family val="3"/>
            <charset val="128"/>
          </rPr>
          <t>岡崎　真武(911329):</t>
        </r>
        <r>
          <rPr>
            <sz val="9"/>
            <color indexed="81"/>
            <rFont val="MS P ゴシック"/>
            <family val="3"/>
            <charset val="128"/>
          </rPr>
          <t xml:space="preserve">
２項ロ
衣浦東部
８１９３→８１９７
</t>
        </r>
        <r>
          <rPr>
            <sz val="9"/>
            <color indexed="10"/>
            <rFont val="MS P ゴシック"/>
            <family val="3"/>
            <charset val="128"/>
          </rPr>
          <t>４件プラス</t>
        </r>
      </text>
    </comment>
    <comment ref="U8" authorId="0" shapeId="0" xr:uid="{00000000-0006-0000-0300-00000B000000}">
      <text>
        <r>
          <rPr>
            <b/>
            <sz val="9"/>
            <color indexed="81"/>
            <rFont val="MS P ゴシック"/>
            <family val="3"/>
            <charset val="128"/>
          </rPr>
          <t>岡崎　真武(911329):</t>
        </r>
        <r>
          <rPr>
            <sz val="9"/>
            <color indexed="81"/>
            <rFont val="MS P ゴシック"/>
            <family val="3"/>
            <charset val="128"/>
          </rPr>
          <t xml:space="preserve">
２項ロ
衣浦東部
７５９３
→７５９７
</t>
        </r>
        <r>
          <rPr>
            <sz val="9"/>
            <color indexed="10"/>
            <rFont val="MS P ゴシック"/>
            <family val="3"/>
            <charset val="128"/>
          </rPr>
          <t>４件プラス</t>
        </r>
      </text>
    </comment>
    <comment ref="AA8" authorId="0" shapeId="0" xr:uid="{00000000-0006-0000-0300-00000C000000}">
      <text>
        <r>
          <rPr>
            <b/>
            <sz val="9"/>
            <color indexed="81"/>
            <rFont val="MS P ゴシック"/>
            <family val="3"/>
            <charset val="128"/>
          </rPr>
          <t>岡崎　真武(911329):</t>
        </r>
        <r>
          <rPr>
            <sz val="9"/>
            <color indexed="81"/>
            <rFont val="MS P ゴシック"/>
            <family val="3"/>
            <charset val="128"/>
          </rPr>
          <t xml:space="preserve">
２項ロ
７３９０
→７３９４
</t>
        </r>
        <r>
          <rPr>
            <sz val="9"/>
            <color indexed="10"/>
            <rFont val="MS P ゴシック"/>
            <family val="3"/>
            <charset val="128"/>
          </rPr>
          <t>４件プラス</t>
        </r>
      </text>
    </comment>
    <comment ref="S9" authorId="0" shapeId="0" xr:uid="{00000000-0006-0000-0300-00000D000000}">
      <text>
        <r>
          <rPr>
            <b/>
            <sz val="9"/>
            <color indexed="81"/>
            <rFont val="MS P ゴシック"/>
            <family val="3"/>
            <charset val="128"/>
          </rPr>
          <t>岡崎　真武(911329):</t>
        </r>
        <r>
          <rPr>
            <sz val="9"/>
            <color indexed="81"/>
            <rFont val="MS P ゴシック"/>
            <family val="3"/>
            <charset val="128"/>
          </rPr>
          <t xml:space="preserve">
２項ハ
衣浦東部
１３２→１４２
</t>
        </r>
        <r>
          <rPr>
            <sz val="9"/>
            <color indexed="10"/>
            <rFont val="MS P ゴシック"/>
            <family val="3"/>
            <charset val="128"/>
          </rPr>
          <t>１０件プラス</t>
        </r>
      </text>
    </comment>
    <comment ref="U9" authorId="0" shapeId="0" xr:uid="{00000000-0006-0000-0300-00000E000000}">
      <text>
        <r>
          <rPr>
            <b/>
            <sz val="9"/>
            <color indexed="81"/>
            <rFont val="MS P ゴシック"/>
            <family val="3"/>
            <charset val="128"/>
          </rPr>
          <t>岡崎　真武(911329):</t>
        </r>
        <r>
          <rPr>
            <sz val="9"/>
            <color indexed="81"/>
            <rFont val="MS P ゴシック"/>
            <family val="3"/>
            <charset val="128"/>
          </rPr>
          <t xml:space="preserve">
２項ハ
衣浦東部
７０→６０
</t>
        </r>
        <r>
          <rPr>
            <sz val="9"/>
            <color indexed="10"/>
            <rFont val="MS P ゴシック"/>
            <family val="3"/>
            <charset val="128"/>
          </rPr>
          <t>１０件マイナス</t>
        </r>
      </text>
    </comment>
    <comment ref="AA9" authorId="0" shapeId="0" xr:uid="{00000000-0006-0000-0300-00000F000000}">
      <text>
        <r>
          <rPr>
            <b/>
            <sz val="9"/>
            <color indexed="81"/>
            <rFont val="MS P ゴシック"/>
            <family val="3"/>
            <charset val="128"/>
          </rPr>
          <t>岡崎　真武(911329):</t>
        </r>
        <r>
          <rPr>
            <sz val="9"/>
            <color indexed="81"/>
            <rFont val="MS P ゴシック"/>
            <family val="3"/>
            <charset val="128"/>
          </rPr>
          <t xml:space="preserve">
２項ハ
衣浦東部
５３→４４
</t>
        </r>
        <r>
          <rPr>
            <sz val="9"/>
            <color indexed="10"/>
            <rFont val="MS P ゴシック"/>
            <family val="3"/>
            <charset val="128"/>
          </rPr>
          <t>９件マイナス</t>
        </r>
      </text>
    </comment>
    <comment ref="S10" authorId="0" shapeId="0" xr:uid="{00000000-0006-0000-0300-000010000000}">
      <text>
        <r>
          <rPr>
            <b/>
            <sz val="9"/>
            <color indexed="81"/>
            <rFont val="MS P ゴシック"/>
            <family val="3"/>
            <charset val="128"/>
          </rPr>
          <t>岡崎　真武(911329):</t>
        </r>
        <r>
          <rPr>
            <sz val="9"/>
            <color indexed="81"/>
            <rFont val="MS P ゴシック"/>
            <family val="3"/>
            <charset val="128"/>
          </rPr>
          <t xml:space="preserve">
２項ニ
衣浦東部
２２２５→２１６３
</t>
        </r>
        <r>
          <rPr>
            <sz val="9"/>
            <color indexed="10"/>
            <rFont val="MS P ゴシック"/>
            <family val="3"/>
            <charset val="128"/>
          </rPr>
          <t>６２件マイナス</t>
        </r>
      </text>
    </comment>
    <comment ref="U10" authorId="0" shapeId="0" xr:uid="{00000000-0006-0000-0300-000011000000}">
      <text>
        <r>
          <rPr>
            <b/>
            <sz val="9"/>
            <color indexed="81"/>
            <rFont val="MS P ゴシック"/>
            <family val="3"/>
            <charset val="128"/>
          </rPr>
          <t>岡崎　真武(911329):</t>
        </r>
        <r>
          <rPr>
            <sz val="9"/>
            <color indexed="81"/>
            <rFont val="MS P ゴシック"/>
            <family val="3"/>
            <charset val="128"/>
          </rPr>
          <t xml:space="preserve">
２項ニ
衣浦東部
２０２５
→１９６９
</t>
        </r>
        <r>
          <rPr>
            <sz val="9"/>
            <color indexed="10"/>
            <rFont val="MS P ゴシック"/>
            <family val="3"/>
            <charset val="128"/>
          </rPr>
          <t>５６件マイナス</t>
        </r>
      </text>
    </comment>
    <comment ref="AA10" authorId="0" shapeId="0" xr:uid="{00000000-0006-0000-0300-000012000000}">
      <text>
        <r>
          <rPr>
            <b/>
            <sz val="9"/>
            <color indexed="81"/>
            <rFont val="MS P ゴシック"/>
            <family val="3"/>
            <charset val="128"/>
          </rPr>
          <t>岡崎　真武(911329):</t>
        </r>
        <r>
          <rPr>
            <sz val="9"/>
            <color indexed="81"/>
            <rFont val="MS P ゴシック"/>
            <family val="3"/>
            <charset val="128"/>
          </rPr>
          <t xml:space="preserve">
２項ニ
衣浦東部
１９５９
→１９０４
</t>
        </r>
        <r>
          <rPr>
            <sz val="9"/>
            <color indexed="10"/>
            <rFont val="MS P ゴシック"/>
            <family val="3"/>
            <charset val="128"/>
          </rPr>
          <t>５５件マイナス</t>
        </r>
      </text>
    </comment>
    <comment ref="S11" authorId="0" shapeId="0" xr:uid="{00000000-0006-0000-0300-000013000000}">
      <text>
        <r>
          <rPr>
            <b/>
            <sz val="9"/>
            <color indexed="81"/>
            <rFont val="MS P ゴシック"/>
            <family val="3"/>
            <charset val="128"/>
          </rPr>
          <t>岡崎　真武(911329):</t>
        </r>
        <r>
          <rPr>
            <sz val="9"/>
            <color indexed="81"/>
            <rFont val="MS P ゴシック"/>
            <family val="3"/>
            <charset val="128"/>
          </rPr>
          <t xml:space="preserve">
３項イ
衣浦東部
１８００→１７９３
</t>
        </r>
        <r>
          <rPr>
            <sz val="9"/>
            <color indexed="10"/>
            <rFont val="MS P ゴシック"/>
            <family val="3"/>
            <charset val="128"/>
          </rPr>
          <t>７件マイナス</t>
        </r>
      </text>
    </comment>
    <comment ref="U11" authorId="0" shapeId="0" xr:uid="{00000000-0006-0000-0300-000014000000}">
      <text>
        <r>
          <rPr>
            <b/>
            <sz val="9"/>
            <color indexed="81"/>
            <rFont val="MS P ゴシック"/>
            <family val="3"/>
            <charset val="128"/>
          </rPr>
          <t>岡崎　真武(911329):</t>
        </r>
        <r>
          <rPr>
            <sz val="9"/>
            <color indexed="81"/>
            <rFont val="MS P ゴシック"/>
            <family val="3"/>
            <charset val="128"/>
          </rPr>
          <t xml:space="preserve">
３項イ
衣浦東部
１６３０
→１６２３
</t>
        </r>
        <r>
          <rPr>
            <sz val="9"/>
            <color indexed="10"/>
            <rFont val="MS P ゴシック"/>
            <family val="3"/>
            <charset val="128"/>
          </rPr>
          <t>７件マイナス</t>
        </r>
      </text>
    </comment>
    <comment ref="AA11" authorId="0" shapeId="0" xr:uid="{00000000-0006-0000-0300-000015000000}">
      <text>
        <r>
          <rPr>
            <b/>
            <sz val="9"/>
            <color indexed="81"/>
            <rFont val="MS P ゴシック"/>
            <family val="3"/>
            <charset val="128"/>
          </rPr>
          <t>岡崎　真武(911329):</t>
        </r>
        <r>
          <rPr>
            <sz val="9"/>
            <color indexed="81"/>
            <rFont val="MS P ゴシック"/>
            <family val="3"/>
            <charset val="128"/>
          </rPr>
          <t xml:space="preserve">
３項イ
衣浦東部
１５０３
→１４９６
</t>
        </r>
        <r>
          <rPr>
            <sz val="9"/>
            <color indexed="10"/>
            <rFont val="MS P ゴシック"/>
            <family val="3"/>
            <charset val="128"/>
          </rPr>
          <t>７件マイナス</t>
        </r>
      </text>
    </comment>
    <comment ref="S12" authorId="0" shapeId="0" xr:uid="{00000000-0006-0000-0300-000016000000}">
      <text>
        <r>
          <rPr>
            <b/>
            <sz val="9"/>
            <color indexed="81"/>
            <rFont val="MS P ゴシック"/>
            <family val="3"/>
            <charset val="128"/>
          </rPr>
          <t>岡崎　真武(911329):</t>
        </r>
        <r>
          <rPr>
            <sz val="9"/>
            <color indexed="81"/>
            <rFont val="MS P ゴシック"/>
            <family val="3"/>
            <charset val="128"/>
          </rPr>
          <t xml:space="preserve">
３項ロ
衣浦東部
３３１８４
→３３１４３
</t>
        </r>
        <r>
          <rPr>
            <sz val="9"/>
            <color indexed="10"/>
            <rFont val="MS P ゴシック"/>
            <family val="3"/>
            <charset val="128"/>
          </rPr>
          <t>４１件マイナス</t>
        </r>
      </text>
    </comment>
    <comment ref="U12" authorId="0" shapeId="0" xr:uid="{00000000-0006-0000-0300-000017000000}">
      <text>
        <r>
          <rPr>
            <b/>
            <sz val="9"/>
            <color indexed="81"/>
            <rFont val="MS P ゴシック"/>
            <family val="3"/>
            <charset val="128"/>
          </rPr>
          <t>岡崎　真武(911329):</t>
        </r>
        <r>
          <rPr>
            <sz val="9"/>
            <color indexed="81"/>
            <rFont val="MS P ゴシック"/>
            <family val="3"/>
            <charset val="128"/>
          </rPr>
          <t xml:space="preserve">
３項ロ
衣浦東部
２６９３５
→２６９０７
</t>
        </r>
        <r>
          <rPr>
            <sz val="9"/>
            <color indexed="10"/>
            <rFont val="MS P ゴシック"/>
            <family val="3"/>
            <charset val="128"/>
          </rPr>
          <t>２８件マイナス</t>
        </r>
      </text>
    </comment>
    <comment ref="AA12" authorId="0" shapeId="0" xr:uid="{00000000-0006-0000-0300-000018000000}">
      <text>
        <r>
          <rPr>
            <b/>
            <sz val="9"/>
            <color indexed="81"/>
            <rFont val="MS P ゴシック"/>
            <family val="3"/>
            <charset val="128"/>
          </rPr>
          <t>岡崎　真武(911329):</t>
        </r>
        <r>
          <rPr>
            <sz val="9"/>
            <color indexed="81"/>
            <rFont val="MS P ゴシック"/>
            <family val="3"/>
            <charset val="128"/>
          </rPr>
          <t xml:space="preserve">
３項ロ
衣浦東部
２５５１３
→２５４８５
</t>
        </r>
        <r>
          <rPr>
            <sz val="9"/>
            <color indexed="10"/>
            <rFont val="MS P ゴシック"/>
            <family val="3"/>
            <charset val="128"/>
          </rPr>
          <t>２８件マイナス</t>
        </r>
        <r>
          <rPr>
            <sz val="9"/>
            <color indexed="81"/>
            <rFont val="MS P ゴシック"/>
            <family val="3"/>
            <charset val="128"/>
          </rPr>
          <t xml:space="preserve">
菊川市
２５４８５
→２５４９０
</t>
        </r>
        <r>
          <rPr>
            <sz val="9"/>
            <color indexed="10"/>
            <rFont val="MS P ゴシック"/>
            <family val="3"/>
            <charset val="128"/>
          </rPr>
          <t>５件プラス</t>
        </r>
      </text>
    </comment>
    <comment ref="S13" authorId="0" shapeId="0" xr:uid="{00000000-0006-0000-0300-000019000000}">
      <text>
        <r>
          <rPr>
            <b/>
            <sz val="9"/>
            <color indexed="81"/>
            <rFont val="MS P ゴシック"/>
            <family val="3"/>
            <charset val="128"/>
          </rPr>
          <t>岡崎　真武(911329):</t>
        </r>
        <r>
          <rPr>
            <sz val="9"/>
            <color indexed="81"/>
            <rFont val="MS P ゴシック"/>
            <family val="3"/>
            <charset val="128"/>
          </rPr>
          <t xml:space="preserve">
４項
衣浦東部
７８３２６
→７８３８６
</t>
        </r>
        <r>
          <rPr>
            <sz val="9"/>
            <color indexed="10"/>
            <rFont val="MS P ゴシック"/>
            <family val="3"/>
            <charset val="128"/>
          </rPr>
          <t>６０件プラス</t>
        </r>
      </text>
    </comment>
    <comment ref="U13" authorId="0" shapeId="0" xr:uid="{00000000-0006-0000-0300-00001A000000}">
      <text>
        <r>
          <rPr>
            <b/>
            <sz val="9"/>
            <color indexed="81"/>
            <rFont val="MS P ゴシック"/>
            <family val="3"/>
            <charset val="128"/>
          </rPr>
          <t>岡崎　真武(911329):</t>
        </r>
        <r>
          <rPr>
            <sz val="9"/>
            <color indexed="81"/>
            <rFont val="MS P ゴシック"/>
            <family val="3"/>
            <charset val="128"/>
          </rPr>
          <t xml:space="preserve">
４項
衣浦東部
６８１１３
→６８１６７
</t>
        </r>
        <r>
          <rPr>
            <sz val="9"/>
            <color indexed="10"/>
            <rFont val="MS P ゴシック"/>
            <family val="3"/>
            <charset val="128"/>
          </rPr>
          <t>５４件プラス</t>
        </r>
      </text>
    </comment>
    <comment ref="AA13" authorId="0" shapeId="0" xr:uid="{00000000-0006-0000-0300-00001B000000}">
      <text>
        <r>
          <rPr>
            <b/>
            <sz val="9"/>
            <color indexed="81"/>
            <rFont val="MS P ゴシック"/>
            <family val="3"/>
            <charset val="128"/>
          </rPr>
          <t>岡崎　真武(911329):</t>
        </r>
        <r>
          <rPr>
            <sz val="9"/>
            <color indexed="81"/>
            <rFont val="MS P ゴシック"/>
            <family val="3"/>
            <charset val="128"/>
          </rPr>
          <t xml:space="preserve">
４項
衣浦東部
６５２５９
→６５３１２
</t>
        </r>
        <r>
          <rPr>
            <sz val="9"/>
            <color indexed="10"/>
            <rFont val="MS P ゴシック"/>
            <family val="3"/>
            <charset val="128"/>
          </rPr>
          <t>５３件プラス</t>
        </r>
      </text>
    </comment>
    <comment ref="S14" authorId="0" shapeId="0" xr:uid="{00000000-0006-0000-0300-00001C000000}">
      <text>
        <r>
          <rPr>
            <b/>
            <sz val="9"/>
            <color indexed="81"/>
            <rFont val="MS P ゴシック"/>
            <family val="3"/>
            <charset val="128"/>
          </rPr>
          <t>岡崎　真武(911329):</t>
        </r>
        <r>
          <rPr>
            <sz val="9"/>
            <color indexed="81"/>
            <rFont val="MS P ゴシック"/>
            <family val="3"/>
            <charset val="128"/>
          </rPr>
          <t xml:space="preserve">
衣浦東部
３２４７５
→３２４７８０
</t>
        </r>
        <r>
          <rPr>
            <sz val="9"/>
            <color indexed="10"/>
            <rFont val="MS P ゴシック"/>
            <family val="3"/>
            <charset val="128"/>
          </rPr>
          <t>５件プラス</t>
        </r>
      </text>
    </comment>
    <comment ref="U14" authorId="0" shapeId="0" xr:uid="{00000000-0006-0000-0300-00001D000000}">
      <text>
        <r>
          <rPr>
            <b/>
            <sz val="9"/>
            <color indexed="81"/>
            <rFont val="MS P ゴシック"/>
            <family val="3"/>
            <charset val="128"/>
          </rPr>
          <t>岡崎　真武(911329):</t>
        </r>
        <r>
          <rPr>
            <sz val="9"/>
            <color indexed="81"/>
            <rFont val="MS P ゴシック"/>
            <family val="3"/>
            <charset val="128"/>
          </rPr>
          <t xml:space="preserve">
５項イ
衣浦東部
３０３８４
→３０３８９
</t>
        </r>
        <r>
          <rPr>
            <sz val="9"/>
            <color indexed="10"/>
            <rFont val="MS P ゴシック"/>
            <family val="3"/>
            <charset val="128"/>
          </rPr>
          <t>５件プラス</t>
        </r>
        <r>
          <rPr>
            <sz val="9"/>
            <color indexed="81"/>
            <rFont val="MS P ゴシック"/>
            <family val="3"/>
            <charset val="128"/>
          </rPr>
          <t xml:space="preserve">
菊川市
３０３８９
→３０３８８
</t>
        </r>
        <r>
          <rPr>
            <sz val="9"/>
            <color indexed="10"/>
            <rFont val="MS P ゴシック"/>
            <family val="3"/>
            <charset val="128"/>
          </rPr>
          <t>１件マイナス</t>
        </r>
      </text>
    </comment>
    <comment ref="AA14" authorId="0" shapeId="0" xr:uid="{00000000-0006-0000-0300-00001E000000}">
      <text>
        <r>
          <rPr>
            <b/>
            <sz val="9"/>
            <color indexed="81"/>
            <rFont val="MS P ゴシック"/>
            <family val="3"/>
            <charset val="128"/>
          </rPr>
          <t>岡崎　真武(911329):</t>
        </r>
        <r>
          <rPr>
            <sz val="9"/>
            <color indexed="81"/>
            <rFont val="MS P ゴシック"/>
            <family val="3"/>
            <charset val="128"/>
          </rPr>
          <t xml:space="preserve">
５項イ
衣浦東部
２９５３２
→２９５３７
</t>
        </r>
        <r>
          <rPr>
            <sz val="9"/>
            <color indexed="10"/>
            <rFont val="MS P ゴシック"/>
            <family val="3"/>
            <charset val="128"/>
          </rPr>
          <t>５件プラス</t>
        </r>
        <r>
          <rPr>
            <sz val="9"/>
            <color indexed="81"/>
            <rFont val="MS P ゴシック"/>
            <family val="3"/>
            <charset val="128"/>
          </rPr>
          <t xml:space="preserve">
菊川市
２９５３７
→２９５３６
</t>
        </r>
        <r>
          <rPr>
            <sz val="9"/>
            <color indexed="10"/>
            <rFont val="MS P ゴシック"/>
            <family val="3"/>
            <charset val="128"/>
          </rPr>
          <t>１件マイナス</t>
        </r>
      </text>
    </comment>
    <comment ref="S15" authorId="0" shapeId="0" xr:uid="{00000000-0006-0000-0300-00001F000000}">
      <text>
        <r>
          <rPr>
            <b/>
            <sz val="9"/>
            <color indexed="81"/>
            <rFont val="MS P ゴシック"/>
            <family val="3"/>
            <charset val="128"/>
          </rPr>
          <t>岡崎　真武(911329):</t>
        </r>
        <r>
          <rPr>
            <sz val="9"/>
            <color indexed="81"/>
            <rFont val="MS P ゴシック"/>
            <family val="3"/>
            <charset val="128"/>
          </rPr>
          <t xml:space="preserve">
５項ロ
衣浦東部
１６８０５１
→１６８０９９
</t>
        </r>
        <r>
          <rPr>
            <sz val="9"/>
            <color indexed="10"/>
            <rFont val="MS P ゴシック"/>
            <family val="3"/>
            <charset val="128"/>
          </rPr>
          <t>４８件プラス</t>
        </r>
      </text>
    </comment>
    <comment ref="U15" authorId="0" shapeId="0" xr:uid="{00000000-0006-0000-0300-000020000000}">
      <text>
        <r>
          <rPr>
            <b/>
            <sz val="9"/>
            <color indexed="81"/>
            <rFont val="MS P ゴシック"/>
            <family val="3"/>
            <charset val="128"/>
          </rPr>
          <t>岡崎　真武(911329):</t>
        </r>
        <r>
          <rPr>
            <sz val="9"/>
            <color indexed="81"/>
            <rFont val="MS P ゴシック"/>
            <family val="3"/>
            <charset val="128"/>
          </rPr>
          <t xml:space="preserve">
５項ロ
衣浦東部
１２２９９２
→１２３０２７
</t>
        </r>
        <r>
          <rPr>
            <sz val="9"/>
            <color indexed="10"/>
            <rFont val="MS P ゴシック"/>
            <family val="3"/>
            <charset val="128"/>
          </rPr>
          <t>３５件プラス</t>
        </r>
        <r>
          <rPr>
            <sz val="9"/>
            <color indexed="81"/>
            <rFont val="MS P ゴシック"/>
            <family val="3"/>
            <charset val="128"/>
          </rPr>
          <t xml:space="preserve">
菊川市
１２３０２７
→１２３００４
</t>
        </r>
        <r>
          <rPr>
            <sz val="9"/>
            <color indexed="10"/>
            <rFont val="MS P ゴシック"/>
            <family val="3"/>
            <charset val="128"/>
          </rPr>
          <t>２３件マイナス</t>
        </r>
      </text>
    </comment>
    <comment ref="AA15" authorId="0" shapeId="0" xr:uid="{00000000-0006-0000-0300-000021000000}">
      <text>
        <r>
          <rPr>
            <b/>
            <sz val="9"/>
            <color indexed="81"/>
            <rFont val="MS P ゴシック"/>
            <family val="3"/>
            <charset val="128"/>
          </rPr>
          <t>岡崎　真武(911329):</t>
        </r>
        <r>
          <rPr>
            <sz val="9"/>
            <color indexed="81"/>
            <rFont val="MS P ゴシック"/>
            <family val="3"/>
            <charset val="128"/>
          </rPr>
          <t xml:space="preserve">
５項ロ
衣浦東部
１１４８５４
→１１４８８８
</t>
        </r>
        <r>
          <rPr>
            <sz val="9"/>
            <color indexed="10"/>
            <rFont val="MS P ゴシック"/>
            <family val="3"/>
            <charset val="128"/>
          </rPr>
          <t>３４件プラス</t>
        </r>
        <r>
          <rPr>
            <sz val="9"/>
            <color indexed="81"/>
            <rFont val="MS P ゴシック"/>
            <family val="3"/>
            <charset val="128"/>
          </rPr>
          <t xml:space="preserve">
菊川市
１１４８８８
→１１４８７５
</t>
        </r>
        <r>
          <rPr>
            <sz val="9"/>
            <color indexed="10"/>
            <rFont val="MS P ゴシック"/>
            <family val="3"/>
            <charset val="128"/>
          </rPr>
          <t>１３件マイナス</t>
        </r>
      </text>
    </comment>
    <comment ref="S16" authorId="0" shapeId="0" xr:uid="{00000000-0006-0000-0300-000022000000}">
      <text>
        <r>
          <rPr>
            <b/>
            <sz val="9"/>
            <color indexed="81"/>
            <rFont val="MS P ゴシック"/>
            <family val="3"/>
            <charset val="128"/>
          </rPr>
          <t>岡崎　真武(911329):</t>
        </r>
        <r>
          <rPr>
            <sz val="9"/>
            <color indexed="81"/>
            <rFont val="MS P ゴシック"/>
            <family val="3"/>
            <charset val="128"/>
          </rPr>
          <t xml:space="preserve">
６項イ
衣浦東部
２１１４０
→２１１３８
</t>
        </r>
        <r>
          <rPr>
            <sz val="9"/>
            <color indexed="10"/>
            <rFont val="MS P ゴシック"/>
            <family val="3"/>
            <charset val="128"/>
          </rPr>
          <t>２件マイナス</t>
        </r>
      </text>
    </comment>
    <comment ref="U16" authorId="0" shapeId="0" xr:uid="{00000000-0006-0000-0300-000023000000}">
      <text>
        <r>
          <rPr>
            <b/>
            <sz val="9"/>
            <color indexed="81"/>
            <rFont val="MS P ゴシック"/>
            <family val="3"/>
            <charset val="128"/>
          </rPr>
          <t>岡崎　真武(911329):</t>
        </r>
        <r>
          <rPr>
            <sz val="9"/>
            <color indexed="81"/>
            <rFont val="MS P ゴシック"/>
            <family val="3"/>
            <charset val="128"/>
          </rPr>
          <t xml:space="preserve">
６項イ
衣浦東部
１９１２６
→１９１２４
</t>
        </r>
        <r>
          <rPr>
            <sz val="9"/>
            <color indexed="10"/>
            <rFont val="MS P ゴシック"/>
            <family val="3"/>
            <charset val="128"/>
          </rPr>
          <t xml:space="preserve">２件マイナス
</t>
        </r>
      </text>
    </comment>
    <comment ref="AA16" authorId="0" shapeId="0" xr:uid="{00000000-0006-0000-0300-000024000000}">
      <text>
        <r>
          <rPr>
            <b/>
            <sz val="9"/>
            <color indexed="81"/>
            <rFont val="MS P ゴシック"/>
            <family val="3"/>
            <charset val="128"/>
          </rPr>
          <t>岡崎　真武(911329):</t>
        </r>
        <r>
          <rPr>
            <sz val="9"/>
            <color indexed="81"/>
            <rFont val="MS P ゴシック"/>
            <family val="3"/>
            <charset val="128"/>
          </rPr>
          <t xml:space="preserve">
６項イ
衣浦東部
１８６０７
→１８６０５
</t>
        </r>
        <r>
          <rPr>
            <sz val="9"/>
            <color indexed="10"/>
            <rFont val="MS P ゴシック"/>
            <family val="3"/>
            <charset val="128"/>
          </rPr>
          <t>２件マイナス</t>
        </r>
      </text>
    </comment>
    <comment ref="S17" authorId="0" shapeId="0" xr:uid="{00000000-0006-0000-0300-000025000000}">
      <text>
        <r>
          <rPr>
            <b/>
            <sz val="9"/>
            <color indexed="81"/>
            <rFont val="MS P ゴシック"/>
            <family val="3"/>
            <charset val="128"/>
          </rPr>
          <t>岡崎　真武(911329):</t>
        </r>
        <r>
          <rPr>
            <sz val="9"/>
            <color indexed="81"/>
            <rFont val="MS P ゴシック"/>
            <family val="3"/>
            <charset val="128"/>
          </rPr>
          <t xml:space="preserve">
６項ロ
衣浦東部
３９７５３
→３９７４２
</t>
        </r>
        <r>
          <rPr>
            <sz val="9"/>
            <color indexed="10"/>
            <rFont val="MS P ゴシック"/>
            <family val="3"/>
            <charset val="128"/>
          </rPr>
          <t>１１件マイナス</t>
        </r>
      </text>
    </comment>
    <comment ref="U17" authorId="0" shapeId="0" xr:uid="{00000000-0006-0000-0300-000026000000}">
      <text>
        <r>
          <rPr>
            <b/>
            <sz val="9"/>
            <color indexed="81"/>
            <rFont val="MS P ゴシック"/>
            <family val="3"/>
            <charset val="128"/>
          </rPr>
          <t>岡崎　真武(911329):</t>
        </r>
        <r>
          <rPr>
            <sz val="9"/>
            <color indexed="81"/>
            <rFont val="MS P ゴシック"/>
            <family val="3"/>
            <charset val="128"/>
          </rPr>
          <t xml:space="preserve">
６項ロ
衣浦東部
３７３７３
→３７３６２
</t>
        </r>
        <r>
          <rPr>
            <sz val="9"/>
            <color indexed="10"/>
            <rFont val="MS P ゴシック"/>
            <family val="3"/>
            <charset val="128"/>
          </rPr>
          <t xml:space="preserve">１１件マイナス
</t>
        </r>
        <r>
          <rPr>
            <sz val="9"/>
            <color indexed="81"/>
            <rFont val="MS P ゴシック"/>
            <family val="3"/>
            <charset val="128"/>
          </rPr>
          <t>菊川市
３７３６２
→３７３４８</t>
        </r>
        <r>
          <rPr>
            <sz val="9"/>
            <color indexed="10"/>
            <rFont val="MS P ゴシック"/>
            <family val="3"/>
            <charset val="128"/>
          </rPr>
          <t xml:space="preserve">
１４件マイナス</t>
        </r>
      </text>
    </comment>
    <comment ref="AA17" authorId="0" shapeId="0" xr:uid="{00000000-0006-0000-0300-000027000000}">
      <text>
        <r>
          <rPr>
            <b/>
            <sz val="9"/>
            <color indexed="81"/>
            <rFont val="MS P ゴシック"/>
            <family val="3"/>
            <charset val="128"/>
          </rPr>
          <t>岡崎　真武(911329):</t>
        </r>
        <r>
          <rPr>
            <sz val="9"/>
            <color indexed="81"/>
            <rFont val="MS P ゴシック"/>
            <family val="3"/>
            <charset val="128"/>
          </rPr>
          <t xml:space="preserve">
６項ロ
衣浦東部
３６６４２
→３６６３１
</t>
        </r>
        <r>
          <rPr>
            <sz val="9"/>
            <color indexed="10"/>
            <rFont val="MS P ゴシック"/>
            <family val="3"/>
            <charset val="128"/>
          </rPr>
          <t>１１件マイナス</t>
        </r>
        <r>
          <rPr>
            <sz val="9"/>
            <color indexed="81"/>
            <rFont val="MS P ゴシック"/>
            <family val="3"/>
            <charset val="128"/>
          </rPr>
          <t xml:space="preserve">
菊川市
３６６３１
→３６６１７
</t>
        </r>
        <r>
          <rPr>
            <sz val="9"/>
            <color indexed="10"/>
            <rFont val="MS P ゴシック"/>
            <family val="3"/>
            <charset val="128"/>
          </rPr>
          <t>１４件マイナス</t>
        </r>
      </text>
    </comment>
    <comment ref="S18" authorId="0" shapeId="0" xr:uid="{00000000-0006-0000-0300-000028000000}">
      <text>
        <r>
          <rPr>
            <b/>
            <sz val="9"/>
            <color indexed="81"/>
            <rFont val="MS P ゴシック"/>
            <family val="3"/>
            <charset val="128"/>
          </rPr>
          <t>岡崎　真武(911329):</t>
        </r>
        <r>
          <rPr>
            <sz val="9"/>
            <color indexed="81"/>
            <rFont val="MS P ゴシック"/>
            <family val="3"/>
            <charset val="128"/>
          </rPr>
          <t xml:space="preserve">
６項ハ
衣浦東部
４２６８８
→４２６８５
</t>
        </r>
        <r>
          <rPr>
            <sz val="9"/>
            <color indexed="10"/>
            <rFont val="MS P ゴシック"/>
            <family val="3"/>
            <charset val="128"/>
          </rPr>
          <t>３件マイナス</t>
        </r>
      </text>
    </comment>
    <comment ref="U18" authorId="0" shapeId="0" xr:uid="{00000000-0006-0000-0300-000029000000}">
      <text>
        <r>
          <rPr>
            <b/>
            <sz val="9"/>
            <color indexed="81"/>
            <rFont val="MS P ゴシック"/>
            <family val="3"/>
            <charset val="128"/>
          </rPr>
          <t>岡崎　真武(911329):</t>
        </r>
        <r>
          <rPr>
            <sz val="9"/>
            <color indexed="81"/>
            <rFont val="MS P ゴシック"/>
            <family val="3"/>
            <charset val="128"/>
          </rPr>
          <t xml:space="preserve">
６項ハ
衣浦東部
４０００６
→４０００３
</t>
        </r>
        <r>
          <rPr>
            <sz val="9"/>
            <color indexed="10"/>
            <rFont val="MS P ゴシック"/>
            <family val="3"/>
            <charset val="128"/>
          </rPr>
          <t xml:space="preserve">３件マイナス
</t>
        </r>
        <r>
          <rPr>
            <sz val="9"/>
            <color indexed="81"/>
            <rFont val="MS P ゴシック"/>
            <family val="3"/>
            <charset val="128"/>
          </rPr>
          <t>菊川市
４０００３
→４０００６</t>
        </r>
        <r>
          <rPr>
            <sz val="9"/>
            <color indexed="10"/>
            <rFont val="MS P ゴシック"/>
            <family val="3"/>
            <charset val="128"/>
          </rPr>
          <t xml:space="preserve">
３件プラス</t>
        </r>
      </text>
    </comment>
    <comment ref="AA18" authorId="0" shapeId="0" xr:uid="{00000000-0006-0000-0300-00002A000000}">
      <text>
        <r>
          <rPr>
            <b/>
            <sz val="9"/>
            <color indexed="81"/>
            <rFont val="MS P ゴシック"/>
            <family val="3"/>
            <charset val="128"/>
          </rPr>
          <t>岡崎　真武(911329):</t>
        </r>
        <r>
          <rPr>
            <sz val="9"/>
            <color indexed="81"/>
            <rFont val="MS P ゴシック"/>
            <family val="3"/>
            <charset val="128"/>
          </rPr>
          <t xml:space="preserve">
６項ハ
衣浦東部
３９１６４
→３９１６１
</t>
        </r>
        <r>
          <rPr>
            <sz val="9"/>
            <color indexed="10"/>
            <rFont val="MS P ゴシック"/>
            <family val="3"/>
            <charset val="128"/>
          </rPr>
          <t>３件マイナス</t>
        </r>
        <r>
          <rPr>
            <sz val="9"/>
            <color indexed="81"/>
            <rFont val="MS P ゴシック"/>
            <family val="3"/>
            <charset val="128"/>
          </rPr>
          <t xml:space="preserve">
菊川市
３９１６１
→３９１６４
</t>
        </r>
        <r>
          <rPr>
            <sz val="9"/>
            <color indexed="10"/>
            <rFont val="MS P ゴシック"/>
            <family val="3"/>
            <charset val="128"/>
          </rPr>
          <t>３件プラス</t>
        </r>
      </text>
    </comment>
    <comment ref="S19" authorId="0" shapeId="0" xr:uid="{00000000-0006-0000-0300-00002B000000}">
      <text>
        <r>
          <rPr>
            <b/>
            <sz val="9"/>
            <color indexed="81"/>
            <rFont val="MS P ゴシック"/>
            <family val="3"/>
            <charset val="128"/>
          </rPr>
          <t>岡崎　真武(911329):</t>
        </r>
        <r>
          <rPr>
            <sz val="9"/>
            <color indexed="81"/>
            <rFont val="MS P ゴシック"/>
            <family val="3"/>
            <charset val="128"/>
          </rPr>
          <t xml:space="preserve">
６項ニ
衣浦東部
９９０２
→９９０７
</t>
        </r>
        <r>
          <rPr>
            <sz val="9"/>
            <color indexed="10"/>
            <rFont val="MS P ゴシック"/>
            <family val="3"/>
            <charset val="128"/>
          </rPr>
          <t>５件プラス</t>
        </r>
      </text>
    </comment>
    <comment ref="U19" authorId="0" shapeId="0" xr:uid="{00000000-0006-0000-0300-00002C000000}">
      <text>
        <r>
          <rPr>
            <b/>
            <sz val="9"/>
            <color indexed="81"/>
            <rFont val="MS P ゴシック"/>
            <family val="3"/>
            <charset val="128"/>
          </rPr>
          <t>岡崎　真武(911329):</t>
        </r>
        <r>
          <rPr>
            <sz val="9"/>
            <color indexed="81"/>
            <rFont val="MS P ゴシック"/>
            <family val="3"/>
            <charset val="128"/>
          </rPr>
          <t xml:space="preserve">
６項ニ
衣浦東部
９４９６
→９５０１
</t>
        </r>
        <r>
          <rPr>
            <sz val="9"/>
            <color indexed="10"/>
            <rFont val="MS P ゴシック"/>
            <family val="3"/>
            <charset val="128"/>
          </rPr>
          <t xml:space="preserve">５件プラス
</t>
        </r>
        <r>
          <rPr>
            <sz val="9"/>
            <color indexed="81"/>
            <rFont val="MS P ゴシック"/>
            <family val="3"/>
            <charset val="128"/>
          </rPr>
          <t>菊川市
９５０１
→９４８６</t>
        </r>
        <r>
          <rPr>
            <sz val="9"/>
            <color indexed="10"/>
            <rFont val="MS P ゴシック"/>
            <family val="3"/>
            <charset val="128"/>
          </rPr>
          <t xml:space="preserve">
１５件マイナス</t>
        </r>
      </text>
    </comment>
    <comment ref="AA19" authorId="0" shapeId="0" xr:uid="{00000000-0006-0000-0300-00002D000000}">
      <text>
        <r>
          <rPr>
            <b/>
            <sz val="9"/>
            <color indexed="81"/>
            <rFont val="MS P ゴシック"/>
            <family val="3"/>
            <charset val="128"/>
          </rPr>
          <t>岡崎　真武(911329):</t>
        </r>
        <r>
          <rPr>
            <sz val="9"/>
            <color indexed="81"/>
            <rFont val="MS P ゴシック"/>
            <family val="3"/>
            <charset val="128"/>
          </rPr>
          <t xml:space="preserve">
６項ニ
衣浦東部
９２９８
→９３０３
</t>
        </r>
        <r>
          <rPr>
            <sz val="9"/>
            <color indexed="10"/>
            <rFont val="MS P ゴシック"/>
            <family val="3"/>
            <charset val="128"/>
          </rPr>
          <t>５件プラス</t>
        </r>
        <r>
          <rPr>
            <sz val="9"/>
            <color indexed="81"/>
            <rFont val="MS P ゴシック"/>
            <family val="3"/>
            <charset val="128"/>
          </rPr>
          <t xml:space="preserve">
菊川市
９３０３
→９２８８
</t>
        </r>
        <r>
          <rPr>
            <sz val="9"/>
            <color indexed="10"/>
            <rFont val="MS P ゴシック"/>
            <family val="3"/>
            <charset val="128"/>
          </rPr>
          <t>１５件マイナス</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P20" authorId="0" shapeId="0" xr:uid="{00000000-0006-0000-0800-000001000000}">
      <text>
        <r>
          <rPr>
            <b/>
            <sz val="9"/>
            <color indexed="81"/>
            <rFont val="ＭＳ Ｐゴシック"/>
            <family val="3"/>
            <charset val="128"/>
          </rPr>
          <t>総務省:
11/18
札幌市消防誤入力
49→409
合計40,219→40,579</t>
        </r>
      </text>
    </comment>
    <comment ref="H27" authorId="0" shapeId="0" xr:uid="{00000000-0006-0000-0800-000002000000}">
      <text>
        <r>
          <rPr>
            <b/>
            <sz val="9"/>
            <color indexed="81"/>
            <rFont val="ＭＳ Ｐゴシック"/>
            <family val="3"/>
            <charset val="128"/>
          </rPr>
          <t>総務省:</t>
        </r>
        <r>
          <rPr>
            <sz val="9"/>
            <color indexed="81"/>
            <rFont val="ＭＳ Ｐゴシック"/>
            <family val="3"/>
            <charset val="128"/>
          </rPr>
          <t xml:space="preserve">
熊本県有明広域消防
誤計上
1,345→273</t>
        </r>
      </text>
    </comment>
    <comment ref="J27" authorId="0" shapeId="0" xr:uid="{00000000-0006-0000-0800-000003000000}">
      <text>
        <r>
          <rPr>
            <b/>
            <sz val="9"/>
            <color indexed="81"/>
            <rFont val="ＭＳ Ｐゴシック"/>
            <family val="3"/>
            <charset val="128"/>
          </rPr>
          <t>総務省:</t>
        </r>
        <r>
          <rPr>
            <sz val="9"/>
            <color indexed="81"/>
            <rFont val="ＭＳ Ｐゴシック"/>
            <family val="3"/>
            <charset val="128"/>
          </rPr>
          <t xml:space="preserve">
熊本県有明広域消防
誤計上
1,056→175</t>
        </r>
      </text>
    </comment>
    <comment ref="P27" authorId="0" shapeId="0" xr:uid="{00000000-0006-0000-0800-000004000000}">
      <text>
        <r>
          <rPr>
            <b/>
            <sz val="9"/>
            <color indexed="81"/>
            <rFont val="ＭＳ Ｐゴシック"/>
            <family val="3"/>
            <charset val="128"/>
          </rPr>
          <t>総務省:</t>
        </r>
        <r>
          <rPr>
            <sz val="9"/>
            <color indexed="81"/>
            <rFont val="ＭＳ Ｐゴシック"/>
            <family val="3"/>
            <charset val="128"/>
          </rPr>
          <t xml:space="preserve">
熊本県有明広域消防
誤計上
976→154</t>
        </r>
      </text>
    </comment>
    <comment ref="H36" authorId="0" shapeId="0" xr:uid="{00000000-0006-0000-0800-000005000000}">
      <text>
        <r>
          <rPr>
            <b/>
            <sz val="9"/>
            <color indexed="81"/>
            <rFont val="ＭＳ Ｐゴシック"/>
            <family val="3"/>
            <charset val="128"/>
          </rPr>
          <t>総務省:</t>
        </r>
        <r>
          <rPr>
            <sz val="9"/>
            <color indexed="81"/>
            <rFont val="ＭＳ Ｐゴシック"/>
            <family val="3"/>
            <charset val="128"/>
          </rPr>
          <t xml:space="preserve">
設備係と調整
87→63</t>
        </r>
      </text>
    </comment>
    <comment ref="J36" authorId="0" shapeId="0" xr:uid="{00000000-0006-0000-0800-000006000000}">
      <text>
        <r>
          <rPr>
            <b/>
            <sz val="9"/>
            <color indexed="81"/>
            <rFont val="ＭＳ Ｐゴシック"/>
            <family val="3"/>
            <charset val="128"/>
          </rPr>
          <t>総務省:</t>
        </r>
        <r>
          <rPr>
            <sz val="9"/>
            <color indexed="81"/>
            <rFont val="ＭＳ Ｐゴシック"/>
            <family val="3"/>
            <charset val="128"/>
          </rPr>
          <t xml:space="preserve">
母数変更に伴う調整
67→６０
</t>
        </r>
      </text>
    </comment>
  </commentList>
</comments>
</file>

<file path=xl/sharedStrings.xml><?xml version="1.0" encoding="utf-8"?>
<sst xmlns="http://schemas.openxmlformats.org/spreadsheetml/2006/main" count="3930" uniqueCount="1163">
  <si>
    <t>項目</t>
  </si>
  <si>
    <t>（</t>
  </si>
  <si>
    <t>一</t>
  </si>
  <si>
    <t>）</t>
  </si>
  <si>
    <t>イ</t>
  </si>
  <si>
    <t>劇場等</t>
  </si>
  <si>
    <t>ロ</t>
  </si>
  <si>
    <t>公会堂等</t>
  </si>
  <si>
    <t>二</t>
  </si>
  <si>
    <t>キャバレー等</t>
  </si>
  <si>
    <t>遊技場等</t>
  </si>
  <si>
    <t>三</t>
  </si>
  <si>
    <t>料理店等</t>
  </si>
  <si>
    <t>四</t>
  </si>
  <si>
    <t>百貨店等</t>
  </si>
  <si>
    <t>五</t>
  </si>
  <si>
    <t>旅館等</t>
  </si>
  <si>
    <t>共同住宅等</t>
  </si>
  <si>
    <t>病院等</t>
  </si>
  <si>
    <t>六</t>
  </si>
  <si>
    <t>七</t>
  </si>
  <si>
    <t>学校</t>
  </si>
  <si>
    <t>八</t>
  </si>
  <si>
    <t>図書館等</t>
  </si>
  <si>
    <t>九</t>
  </si>
  <si>
    <t>特殊浴場</t>
  </si>
  <si>
    <t>一般浴場</t>
  </si>
  <si>
    <t>十</t>
  </si>
  <si>
    <t>十一</t>
  </si>
  <si>
    <t>神社・寺院等</t>
  </si>
  <si>
    <t>十二</t>
  </si>
  <si>
    <t>工場等</t>
  </si>
  <si>
    <t>スタジオ</t>
  </si>
  <si>
    <t>十三</t>
  </si>
  <si>
    <t>駐車場等</t>
  </si>
  <si>
    <t>航空機格納庫</t>
  </si>
  <si>
    <t>十四</t>
  </si>
  <si>
    <t>倉庫</t>
  </si>
  <si>
    <t>十五</t>
  </si>
  <si>
    <t>事務所等</t>
  </si>
  <si>
    <t>十六</t>
  </si>
  <si>
    <t>十六の二</t>
  </si>
  <si>
    <t>地下街</t>
  </si>
  <si>
    <t>十七</t>
  </si>
  <si>
    <t>文化財</t>
  </si>
  <si>
    <t>性風俗特殊営業店舗等</t>
    <rPh sb="0" eb="3">
      <t>セイフウゾク</t>
    </rPh>
    <rPh sb="3" eb="5">
      <t>トクシュ</t>
    </rPh>
    <rPh sb="5" eb="7">
      <t>エイギョウ</t>
    </rPh>
    <rPh sb="7" eb="9">
      <t>テンポ</t>
    </rPh>
    <rPh sb="9" eb="10">
      <t>トウ</t>
    </rPh>
    <phoneticPr fontId="4"/>
  </si>
  <si>
    <t>ハ</t>
    <phoneticPr fontId="4"/>
  </si>
  <si>
    <t>停車場等</t>
    <rPh sb="3" eb="4">
      <t>トウ</t>
    </rPh>
    <phoneticPr fontId="4"/>
  </si>
  <si>
    <t>合計</t>
    <rPh sb="0" eb="1">
      <t>ゴウ</t>
    </rPh>
    <phoneticPr fontId="4"/>
  </si>
  <si>
    <t>防火対象物の区分</t>
    <phoneticPr fontId="4"/>
  </si>
  <si>
    <t>選任率(％)</t>
    <phoneticPr fontId="4"/>
  </si>
  <si>
    <t>作成率(％)</t>
    <phoneticPr fontId="4"/>
  </si>
  <si>
    <t>ニ</t>
    <phoneticPr fontId="4"/>
  </si>
  <si>
    <t>防火管理に係る消防計画を作成している防火対象物数</t>
    <rPh sb="0" eb="2">
      <t>ボウカ</t>
    </rPh>
    <rPh sb="2" eb="4">
      <t>カンリ</t>
    </rPh>
    <rPh sb="5" eb="6">
      <t>カカ</t>
    </rPh>
    <phoneticPr fontId="4"/>
  </si>
  <si>
    <t>特定複合用途　　　　　　　防火対象物</t>
    <phoneticPr fontId="4"/>
  </si>
  <si>
    <t>非特定複合用途　　　　　　防火対象物</t>
    <phoneticPr fontId="4"/>
  </si>
  <si>
    <t>飲食店</t>
    <phoneticPr fontId="4"/>
  </si>
  <si>
    <t>（</t>
    <phoneticPr fontId="4"/>
  </si>
  <si>
    <t>）</t>
    <phoneticPr fontId="4"/>
  </si>
  <si>
    <t>防火管理者を　　　　　　選任している　　　　　　　防火対象物数</t>
    <phoneticPr fontId="4"/>
  </si>
  <si>
    <t>防　火　管　理　　　　　　実　施　義　務　　　　　　　対　象　物　数</t>
    <phoneticPr fontId="4"/>
  </si>
  <si>
    <t>カラオケボックス等</t>
    <rPh sb="8" eb="9">
      <t>トウ</t>
    </rPh>
    <phoneticPr fontId="4"/>
  </si>
  <si>
    <t>特別養護老人ホーム等</t>
    <rPh sb="0" eb="2">
      <t>トクベツ</t>
    </rPh>
    <rPh sb="2" eb="4">
      <t>ヨウゴ</t>
    </rPh>
    <rPh sb="4" eb="6">
      <t>ロウジン</t>
    </rPh>
    <rPh sb="9" eb="10">
      <t>トウ</t>
    </rPh>
    <phoneticPr fontId="4"/>
  </si>
  <si>
    <t>老人デイサービスセンター等</t>
    <rPh sb="0" eb="2">
      <t>ロウジン</t>
    </rPh>
    <rPh sb="12" eb="13">
      <t>トウ</t>
    </rPh>
    <phoneticPr fontId="4"/>
  </si>
  <si>
    <t>幼稚園等</t>
    <rPh sb="0" eb="3">
      <t>ヨウチエン</t>
    </rPh>
    <rPh sb="3" eb="4">
      <t>トウ</t>
    </rPh>
    <phoneticPr fontId="4"/>
  </si>
  <si>
    <t>（備考）</t>
    <rPh sb="1" eb="3">
      <t>ビコウ</t>
    </rPh>
    <phoneticPr fontId="4"/>
  </si>
  <si>
    <t>2以上_完全_防火管理者1人</t>
  </si>
  <si>
    <t>2以上_完全_防火管理者2人以上_対象物数</t>
  </si>
  <si>
    <t>2以上_部分_対象物数</t>
  </si>
  <si>
    <t>単一_消防計画届出済</t>
  </si>
  <si>
    <t>2以上_完全_消防計画_全体</t>
  </si>
  <si>
    <t>第8条該当対象物</t>
  </si>
  <si>
    <t>単一_管理者届出済</t>
  </si>
  <si>
    <t>(</t>
    <phoneticPr fontId="4"/>
  </si>
  <si>
    <t>)</t>
    <phoneticPr fontId="4"/>
  </si>
  <si>
    <t>　全国の防火管理実施状況</t>
    <phoneticPr fontId="1"/>
  </si>
  <si>
    <t>2以上_部分_消防計画_一部</t>
  </si>
  <si>
    <t/>
  </si>
  <si>
    <t>2以上_部分_管理者数</t>
  </si>
  <si>
    <t>2869</t>
  </si>
  <si>
    <t>31597</t>
  </si>
  <si>
    <t>387</t>
  </si>
  <si>
    <t>8935</t>
  </si>
  <si>
    <t>96</t>
  </si>
  <si>
    <t>2317</t>
  </si>
  <si>
    <t>2141</t>
  </si>
  <si>
    <t>33690</t>
  </si>
  <si>
    <t>79008</t>
  </si>
  <si>
    <t>33670</t>
  </si>
  <si>
    <t>170596</t>
  </si>
  <si>
    <t>21647</t>
  </si>
  <si>
    <t>10870</t>
  </si>
  <si>
    <t>42683</t>
  </si>
  <si>
    <t>4208</t>
  </si>
  <si>
    <t>1038</t>
  </si>
  <si>
    <t>1410</t>
  </si>
  <si>
    <t>507</t>
  </si>
  <si>
    <t>18296</t>
  </si>
  <si>
    <t>37682</t>
  </si>
  <si>
    <t>1078</t>
  </si>
  <si>
    <t>1037</t>
  </si>
  <si>
    <t>35</t>
  </si>
  <si>
    <t>8889</t>
  </si>
  <si>
    <t>82500</t>
  </si>
  <si>
    <t>189391</t>
  </si>
  <si>
    <t>38889</t>
  </si>
  <si>
    <t>86</t>
  </si>
  <si>
    <t>959</t>
  </si>
  <si>
    <t>2672</t>
  </si>
  <si>
    <t>28337</t>
  </si>
  <si>
    <t>202</t>
  </si>
  <si>
    <t>8186</t>
  </si>
  <si>
    <t>53</t>
  </si>
  <si>
    <t>2064</t>
  </si>
  <si>
    <t>1921</t>
  </si>
  <si>
    <t>26661</t>
  </si>
  <si>
    <t>66706</t>
  </si>
  <si>
    <t>31442</t>
  </si>
  <si>
    <t>121062</t>
  </si>
  <si>
    <t>19650</t>
  </si>
  <si>
    <t>10402</t>
  </si>
  <si>
    <t>39571</t>
  </si>
  <si>
    <t>3879</t>
  </si>
  <si>
    <t>869</t>
  </si>
  <si>
    <t>1307</t>
  </si>
  <si>
    <t>357</t>
  </si>
  <si>
    <t>15009</t>
  </si>
  <si>
    <t>32625</t>
  </si>
  <si>
    <t>889</t>
  </si>
  <si>
    <t>737</t>
  </si>
  <si>
    <t>27</t>
  </si>
  <si>
    <t>6565</t>
  </si>
  <si>
    <t>63529</t>
  </si>
  <si>
    <t>100453</t>
  </si>
  <si>
    <t>21524</t>
  </si>
  <si>
    <t>29</t>
  </si>
  <si>
    <t>8</t>
  </si>
  <si>
    <t>28</t>
  </si>
  <si>
    <t>13</t>
  </si>
  <si>
    <t>9</t>
  </si>
  <si>
    <t>2</t>
  </si>
  <si>
    <t>0</t>
  </si>
  <si>
    <t>515</t>
  </si>
  <si>
    <t>268</t>
  </si>
  <si>
    <t>73</t>
  </si>
  <si>
    <t>4437</t>
  </si>
  <si>
    <t>87</t>
  </si>
  <si>
    <t>3</t>
  </si>
  <si>
    <t>106</t>
  </si>
  <si>
    <t>10</t>
  </si>
  <si>
    <t>7</t>
  </si>
  <si>
    <t>5</t>
  </si>
  <si>
    <t>107</t>
  </si>
  <si>
    <t>46</t>
  </si>
  <si>
    <t>970</t>
  </si>
  <si>
    <t>7305</t>
  </si>
  <si>
    <t>1304</t>
  </si>
  <si>
    <t>69</t>
  </si>
  <si>
    <t>18</t>
  </si>
  <si>
    <t>179</t>
  </si>
  <si>
    <t>66</t>
  </si>
  <si>
    <t>939</t>
  </si>
  <si>
    <t>1528</t>
  </si>
  <si>
    <t>356</t>
  </si>
  <si>
    <t>6848</t>
  </si>
  <si>
    <t>247</t>
  </si>
  <si>
    <t>111</t>
  </si>
  <si>
    <t>1248</t>
  </si>
  <si>
    <t>55</t>
  </si>
  <si>
    <t>60</t>
  </si>
  <si>
    <t>30</t>
  </si>
  <si>
    <t>229</t>
  </si>
  <si>
    <t>380</t>
  </si>
  <si>
    <t>48</t>
  </si>
  <si>
    <t>1</t>
  </si>
  <si>
    <t>396</t>
  </si>
  <si>
    <t>4840</t>
  </si>
  <si>
    <t>29083</t>
  </si>
  <si>
    <t>4859</t>
  </si>
  <si>
    <t>11</t>
  </si>
  <si>
    <t>19</t>
  </si>
  <si>
    <t>12</t>
  </si>
  <si>
    <t>34</t>
  </si>
  <si>
    <t>17</t>
  </si>
  <si>
    <t>167</t>
  </si>
  <si>
    <t>24817</t>
  </si>
  <si>
    <t>4479</t>
  </si>
  <si>
    <t>2605</t>
  </si>
  <si>
    <t>26961</t>
  </si>
  <si>
    <t>181</t>
  </si>
  <si>
    <t>7882</t>
  </si>
  <si>
    <t>52</t>
  </si>
  <si>
    <t>1950</t>
  </si>
  <si>
    <t>1752</t>
  </si>
  <si>
    <t>24806</t>
  </si>
  <si>
    <t>62998</t>
  </si>
  <si>
    <t>30457</t>
  </si>
  <si>
    <t>108449</t>
  </si>
  <si>
    <t>18879</t>
  </si>
  <si>
    <t>9982</t>
  </si>
  <si>
    <t>37789</t>
  </si>
  <si>
    <t>3733</t>
  </si>
  <si>
    <t>852</t>
  </si>
  <si>
    <t>1237</t>
  </si>
  <si>
    <t>318</t>
  </si>
  <si>
    <t>13539</t>
  </si>
  <si>
    <t>29868</t>
  </si>
  <si>
    <t>840</t>
  </si>
  <si>
    <t>633</t>
  </si>
  <si>
    <t>22</t>
  </si>
  <si>
    <t>5925</t>
  </si>
  <si>
    <t>59106</t>
  </si>
  <si>
    <t>93056</t>
  </si>
  <si>
    <t>19782</t>
  </si>
  <si>
    <t>823</t>
  </si>
  <si>
    <t>32</t>
  </si>
  <si>
    <t>88</t>
  </si>
  <si>
    <t>23</t>
  </si>
  <si>
    <t>182</t>
  </si>
  <si>
    <t>64</t>
  </si>
  <si>
    <t>1214</t>
  </si>
  <si>
    <t>1600</t>
  </si>
  <si>
    <t>10287</t>
  </si>
  <si>
    <t>314</t>
  </si>
  <si>
    <t>1289</t>
  </si>
  <si>
    <t>56</t>
  </si>
  <si>
    <t>65</t>
  </si>
  <si>
    <t>213</t>
  </si>
  <si>
    <t>447</t>
  </si>
  <si>
    <t>4</t>
  </si>
  <si>
    <t>51</t>
  </si>
  <si>
    <t>397</t>
  </si>
  <si>
    <t>4917</t>
  </si>
  <si>
    <t>29450</t>
  </si>
  <si>
    <t>5057</t>
  </si>
  <si>
    <t>14</t>
  </si>
  <si>
    <t>6</t>
  </si>
  <si>
    <t>15</t>
  </si>
  <si>
    <t>316</t>
  </si>
  <si>
    <t>45</t>
  </si>
  <si>
    <t>16</t>
  </si>
  <si>
    <t>22080</t>
  </si>
  <si>
    <t>3943</t>
  </si>
  <si>
    <t>16(1)</t>
    <phoneticPr fontId="15"/>
  </si>
  <si>
    <t>383</t>
  </si>
  <si>
    <t>29571</t>
  </si>
  <si>
    <t>364</t>
  </si>
  <si>
    <t>597</t>
  </si>
  <si>
    <t>333</t>
  </si>
  <si>
    <t>509</t>
  </si>
  <si>
    <t>41379</t>
  </si>
  <si>
    <t>25022</t>
  </si>
  <si>
    <t>2543</t>
  </si>
  <si>
    <t>9117</t>
  </si>
  <si>
    <t>1292</t>
  </si>
  <si>
    <t>418</t>
  </si>
  <si>
    <t>1609</t>
  </si>
  <si>
    <t>1032</t>
  </si>
  <si>
    <t>289</t>
  </si>
  <si>
    <t>1526</t>
  </si>
  <si>
    <t>6285</t>
  </si>
  <si>
    <t>2093</t>
  </si>
  <si>
    <t>267</t>
  </si>
  <si>
    <t>90</t>
  </si>
  <si>
    <t>1165</t>
  </si>
  <si>
    <t>15773</t>
  </si>
  <si>
    <t>23796</t>
  </si>
  <si>
    <t>3746</t>
  </si>
  <si>
    <t>451</t>
  </si>
  <si>
    <t>17(1)</t>
    <phoneticPr fontId="15"/>
  </si>
  <si>
    <t>16(3)</t>
    <phoneticPr fontId="15"/>
  </si>
  <si>
    <t>16(8)</t>
    <phoneticPr fontId="15"/>
  </si>
  <si>
    <t>16(10)</t>
    <phoneticPr fontId="15"/>
  </si>
  <si>
    <t>245</t>
  </si>
  <si>
    <t>20681</t>
  </si>
  <si>
    <t>193</t>
  </si>
  <si>
    <t>431</t>
  </si>
  <si>
    <t>38</t>
  </si>
  <si>
    <t>280</t>
  </si>
  <si>
    <t>369</t>
  </si>
  <si>
    <t>30177</t>
  </si>
  <si>
    <t>14300</t>
  </si>
  <si>
    <t>1977</t>
  </si>
  <si>
    <t>3632</t>
  </si>
  <si>
    <t>761</t>
  </si>
  <si>
    <t>362</t>
  </si>
  <si>
    <t>1218</t>
  </si>
  <si>
    <t>862</t>
  </si>
  <si>
    <t>1338</t>
  </si>
  <si>
    <t>115</t>
  </si>
  <si>
    <t>4434</t>
  </si>
  <si>
    <t>1285</t>
  </si>
  <si>
    <t>147</t>
  </si>
  <si>
    <t>307</t>
  </si>
  <si>
    <t>798</t>
  </si>
  <si>
    <t>10592</t>
  </si>
  <si>
    <t>11367</t>
  </si>
  <si>
    <t>1398</t>
  </si>
  <si>
    <t>398</t>
  </si>
  <si>
    <t>17(3)</t>
    <phoneticPr fontId="15"/>
  </si>
  <si>
    <t>198</t>
  </si>
  <si>
    <t>70</t>
  </si>
  <si>
    <t>705</t>
  </si>
  <si>
    <t>112</t>
  </si>
  <si>
    <t>17(8)</t>
    <phoneticPr fontId="15"/>
  </si>
  <si>
    <t>872</t>
  </si>
  <si>
    <t>226</t>
  </si>
  <si>
    <t>31</t>
  </si>
  <si>
    <t>95</t>
  </si>
  <si>
    <t>468</t>
  </si>
  <si>
    <t>1933</t>
  </si>
  <si>
    <t>379</t>
  </si>
  <si>
    <t>17(10)</t>
    <phoneticPr fontId="15"/>
  </si>
  <si>
    <t>16(5)</t>
    <phoneticPr fontId="15"/>
  </si>
  <si>
    <t>16(16)</t>
    <phoneticPr fontId="15"/>
  </si>
  <si>
    <t>223</t>
  </si>
  <si>
    <t>18577</t>
  </si>
  <si>
    <t>164</t>
  </si>
  <si>
    <t>37</t>
  </si>
  <si>
    <t>325</t>
  </si>
  <si>
    <t>27584</t>
  </si>
  <si>
    <t>12763</t>
  </si>
  <si>
    <t>1794</t>
  </si>
  <si>
    <t>3141</t>
  </si>
  <si>
    <t>667</t>
  </si>
  <si>
    <t>347</t>
  </si>
  <si>
    <t>1113</t>
  </si>
  <si>
    <t>783</t>
  </si>
  <si>
    <t>228</t>
  </si>
  <si>
    <t>101</t>
  </si>
  <si>
    <t>3837</t>
  </si>
  <si>
    <t>1079</t>
  </si>
  <si>
    <t>132</t>
  </si>
  <si>
    <t>262</t>
  </si>
  <si>
    <t>696</t>
  </si>
  <si>
    <t>9537</t>
  </si>
  <si>
    <t>9923</t>
  </si>
  <si>
    <t>1203</t>
  </si>
  <si>
    <t>372</t>
  </si>
  <si>
    <t>17(5)</t>
    <phoneticPr fontId="15"/>
  </si>
  <si>
    <t>885</t>
  </si>
  <si>
    <t>196</t>
  </si>
  <si>
    <t>351</t>
  </si>
  <si>
    <t>89</t>
  </si>
  <si>
    <t>25</t>
  </si>
  <si>
    <t>441</t>
  </si>
  <si>
    <t>2098</t>
  </si>
  <si>
    <t>395</t>
  </si>
  <si>
    <t>17(14)</t>
    <phoneticPr fontId="15"/>
  </si>
  <si>
    <r>
      <t>（平成</t>
    </r>
    <r>
      <rPr>
        <sz val="10"/>
        <color indexed="10"/>
        <rFont val="ＭＳ Ｐゴシック"/>
        <family val="3"/>
        <charset val="128"/>
      </rPr>
      <t>28</t>
    </r>
    <r>
      <rPr>
        <sz val="10"/>
        <rFont val="ＭＳ Ｐゴシック"/>
        <family val="3"/>
        <charset val="128"/>
      </rPr>
      <t>年3月31日現在）</t>
    </r>
    <phoneticPr fontId="4"/>
  </si>
  <si>
    <t>16(20)</t>
    <phoneticPr fontId="15"/>
  </si>
  <si>
    <t>16(26)</t>
    <phoneticPr fontId="15"/>
  </si>
  <si>
    <t>4070</t>
  </si>
  <si>
    <t>758</t>
  </si>
  <si>
    <t>17(20)</t>
    <phoneticPr fontId="15"/>
  </si>
  <si>
    <t>1684</t>
  </si>
  <si>
    <t>17(22)</t>
    <phoneticPr fontId="15"/>
  </si>
  <si>
    <t>第1-1-28表</t>
    <phoneticPr fontId="4"/>
  </si>
  <si>
    <r>
      <t>（平成</t>
    </r>
    <r>
      <rPr>
        <sz val="10"/>
        <color indexed="10"/>
        <rFont val="ＭＳ Ｐゴシック"/>
        <family val="3"/>
        <charset val="128"/>
      </rPr>
      <t>29</t>
    </r>
    <r>
      <rPr>
        <sz val="10"/>
        <rFont val="ＭＳ Ｐゴシック"/>
        <family val="3"/>
        <charset val="128"/>
      </rPr>
      <t>年3月31日現在）</t>
    </r>
    <phoneticPr fontId="4"/>
  </si>
  <si>
    <t>附属資料1-1-40</t>
    <rPh sb="0" eb="2">
      <t>フゾク</t>
    </rPh>
    <rPh sb="2" eb="4">
      <t>シリョウ</t>
    </rPh>
    <phoneticPr fontId="4"/>
  </si>
  <si>
    <t>(一)</t>
    <phoneticPr fontId="15"/>
  </si>
  <si>
    <t>(二)</t>
    <phoneticPr fontId="15"/>
  </si>
  <si>
    <t>(三)</t>
    <phoneticPr fontId="15"/>
  </si>
  <si>
    <t>(四)</t>
    <phoneticPr fontId="15"/>
  </si>
  <si>
    <t>(五)</t>
    <phoneticPr fontId="15"/>
  </si>
  <si>
    <t>(六)</t>
    <phoneticPr fontId="15"/>
  </si>
  <si>
    <t>(七)</t>
    <phoneticPr fontId="15"/>
  </si>
  <si>
    <t>(八)</t>
    <phoneticPr fontId="15"/>
  </si>
  <si>
    <t>(九)</t>
    <phoneticPr fontId="15"/>
  </si>
  <si>
    <t>(十)</t>
    <phoneticPr fontId="15"/>
  </si>
  <si>
    <t>(十一)</t>
    <phoneticPr fontId="15"/>
  </si>
  <si>
    <t>(十二)</t>
    <phoneticPr fontId="15"/>
  </si>
  <si>
    <t>(十三)</t>
    <phoneticPr fontId="15"/>
  </si>
  <si>
    <t>(十四)</t>
    <phoneticPr fontId="15"/>
  </si>
  <si>
    <t>(十五)</t>
    <phoneticPr fontId="15"/>
  </si>
  <si>
    <t>(十六)</t>
    <phoneticPr fontId="15"/>
  </si>
  <si>
    <t>(十六の二)</t>
    <phoneticPr fontId="15"/>
  </si>
  <si>
    <t>(十七)</t>
    <phoneticPr fontId="15"/>
  </si>
  <si>
    <t>（平成29年3月31日現在）</t>
    <phoneticPr fontId="4"/>
  </si>
  <si>
    <t>(28,763)</t>
    <phoneticPr fontId="15"/>
  </si>
  <si>
    <t>(13.6)</t>
    <phoneticPr fontId="15"/>
  </si>
  <si>
    <t>(23,896)</t>
    <phoneticPr fontId="15"/>
  </si>
  <si>
    <t>(11.3)</t>
    <phoneticPr fontId="15"/>
  </si>
  <si>
    <t>(5,090)</t>
    <phoneticPr fontId="15"/>
  </si>
  <si>
    <t>(12.5)</t>
    <phoneticPr fontId="15"/>
  </si>
  <si>
    <t>(4,177)</t>
    <phoneticPr fontId="15"/>
  </si>
  <si>
    <t>(10.3)</t>
    <phoneticPr fontId="15"/>
  </si>
  <si>
    <t>特定複合用途防火対象物</t>
    <phoneticPr fontId="4"/>
  </si>
  <si>
    <t>非特定複合用途防火対象物</t>
    <phoneticPr fontId="4"/>
  </si>
  <si>
    <t xml:space="preserve">       合    計</t>
    <rPh sb="7" eb="8">
      <t>ゴウ</t>
    </rPh>
    <phoneticPr fontId="4"/>
  </si>
  <si>
    <t>2879</t>
  </si>
  <si>
    <t>31324</t>
  </si>
  <si>
    <t>365</t>
  </si>
  <si>
    <t>8479</t>
  </si>
  <si>
    <t>2228</t>
  </si>
  <si>
    <t>1872</t>
  </si>
  <si>
    <t>33108</t>
  </si>
  <si>
    <t>78622</t>
  </si>
  <si>
    <t>32852</t>
  </si>
  <si>
    <t>168152</t>
  </si>
  <si>
    <t>41850</t>
  </si>
  <si>
    <t>3971</t>
  </si>
  <si>
    <t>987</t>
  </si>
  <si>
    <t>1369</t>
  </si>
  <si>
    <t>493</t>
  </si>
  <si>
    <t>18425</t>
  </si>
  <si>
    <t>36976</t>
  </si>
  <si>
    <t>1116</t>
  </si>
  <si>
    <t>9114</t>
  </si>
  <si>
    <t>82101</t>
  </si>
  <si>
    <t>189809</t>
  </si>
  <si>
    <t>37203</t>
  </si>
  <si>
    <t>1025</t>
  </si>
  <si>
    <t>238</t>
  </si>
  <si>
    <t>29438</t>
  </si>
  <si>
    <t>358</t>
  </si>
  <si>
    <t>547</t>
  </si>
  <si>
    <t>59</t>
  </si>
  <si>
    <t>425</t>
  </si>
  <si>
    <t>41855</t>
  </si>
  <si>
    <t>27427</t>
  </si>
  <si>
    <t>2530</t>
  </si>
  <si>
    <t>7534</t>
  </si>
  <si>
    <t>1536</t>
  </si>
  <si>
    <t>951</t>
  </si>
  <si>
    <t>254</t>
  </si>
  <si>
    <t>1368</t>
  </si>
  <si>
    <t>105</t>
  </si>
  <si>
    <t>6148</t>
  </si>
  <si>
    <t>1962</t>
  </si>
  <si>
    <t>353</t>
  </si>
  <si>
    <t>952</t>
  </si>
  <si>
    <t>16085</t>
  </si>
  <si>
    <t>22435</t>
  </si>
  <si>
    <t>2991</t>
  </si>
  <si>
    <t>453</t>
  </si>
  <si>
    <t>2699</t>
  </si>
  <si>
    <t>28362</t>
  </si>
  <si>
    <t>219</t>
  </si>
  <si>
    <t>7798</t>
  </si>
  <si>
    <t>2003</t>
  </si>
  <si>
    <t>26587</t>
  </si>
  <si>
    <t>67420</t>
  </si>
  <si>
    <t>30560</t>
  </si>
  <si>
    <t>121419</t>
  </si>
  <si>
    <t>38667</t>
  </si>
  <si>
    <t>3707</t>
  </si>
  <si>
    <t>818</t>
  </si>
  <si>
    <t>1276</t>
  </si>
  <si>
    <t>373</t>
  </si>
  <si>
    <t>15450</t>
  </si>
  <si>
    <t>31962</t>
  </si>
  <si>
    <t>100</t>
  </si>
  <si>
    <t>6736</t>
  </si>
  <si>
    <t>64027</t>
  </si>
  <si>
    <t>102504</t>
  </si>
  <si>
    <t>21441</t>
  </si>
  <si>
    <t>909</t>
  </si>
  <si>
    <t>477</t>
  </si>
  <si>
    <t>85</t>
  </si>
  <si>
    <t>4169</t>
  </si>
  <si>
    <t>43</t>
  </si>
  <si>
    <t>74</t>
  </si>
  <si>
    <t>752</t>
  </si>
  <si>
    <t>7067</t>
  </si>
  <si>
    <t>83</t>
  </si>
  <si>
    <t>178</t>
  </si>
  <si>
    <t>1610</t>
  </si>
  <si>
    <t>392</t>
  </si>
  <si>
    <t>6749</t>
  </si>
  <si>
    <t>1421</t>
  </si>
  <si>
    <t>54</t>
  </si>
  <si>
    <t>427</t>
  </si>
  <si>
    <t>4780</t>
  </si>
  <si>
    <t>29582</t>
  </si>
  <si>
    <t>4829</t>
  </si>
  <si>
    <t>21353</t>
  </si>
  <si>
    <t>195</t>
  </si>
  <si>
    <t>409</t>
  </si>
  <si>
    <t>283</t>
  </si>
  <si>
    <t>310</t>
  </si>
  <si>
    <t>31344</t>
  </si>
  <si>
    <t>16874</t>
  </si>
  <si>
    <t>2043</t>
  </si>
  <si>
    <t>3377</t>
  </si>
  <si>
    <t>335</t>
  </si>
  <si>
    <t>1206</t>
  </si>
  <si>
    <t>822</t>
  </si>
  <si>
    <t>1209</t>
  </si>
  <si>
    <t>50</t>
  </si>
  <si>
    <t>4498</t>
  </si>
  <si>
    <t>1200</t>
  </si>
  <si>
    <t>256</t>
  </si>
  <si>
    <t>580</t>
  </si>
  <si>
    <t>11165</t>
  </si>
  <si>
    <t>11509</t>
  </si>
  <si>
    <t>1353</t>
  </si>
  <si>
    <t>169</t>
  </si>
  <si>
    <t>61</t>
  </si>
  <si>
    <t>520</t>
  </si>
  <si>
    <t>47</t>
  </si>
  <si>
    <t>945</t>
  </si>
  <si>
    <t>248</t>
  </si>
  <si>
    <t>303</t>
  </si>
  <si>
    <t>467</t>
  </si>
  <si>
    <t>1971</t>
  </si>
  <si>
    <t>332</t>
  </si>
  <si>
    <t>2630</t>
  </si>
  <si>
    <t>27153</t>
  </si>
  <si>
    <t>7559</t>
  </si>
  <si>
    <t>1936</t>
  </si>
  <si>
    <t>1563</t>
  </si>
  <si>
    <t>25072</t>
  </si>
  <si>
    <t>64286</t>
  </si>
  <si>
    <t>29648</t>
  </si>
  <si>
    <t>113026</t>
  </si>
  <si>
    <t>37629</t>
  </si>
  <si>
    <t>3582</t>
  </si>
  <si>
    <t>796</t>
  </si>
  <si>
    <t>348</t>
  </si>
  <si>
    <t>14214</t>
  </si>
  <si>
    <t>29717</t>
  </si>
  <si>
    <t>720</t>
  </si>
  <si>
    <t>6238</t>
  </si>
  <si>
    <t>60601</t>
  </si>
  <si>
    <t>95979</t>
  </si>
  <si>
    <t>19949</t>
  </si>
  <si>
    <t>871</t>
  </si>
  <si>
    <t>33</t>
  </si>
  <si>
    <t>102</t>
  </si>
  <si>
    <t>21</t>
  </si>
  <si>
    <t>1180</t>
  </si>
  <si>
    <t>1651</t>
  </si>
  <si>
    <t>452</t>
  </si>
  <si>
    <t>10002</t>
  </si>
  <si>
    <t>1377</t>
  </si>
  <si>
    <t>209</t>
  </si>
  <si>
    <t>421</t>
  </si>
  <si>
    <t>446</t>
  </si>
  <si>
    <t>4749</t>
  </si>
  <si>
    <t>30307</t>
  </si>
  <si>
    <t>5122</t>
  </si>
  <si>
    <t>20</t>
  </si>
  <si>
    <t>192</t>
  </si>
  <si>
    <t>19469</t>
  </si>
  <si>
    <t>159</t>
  </si>
  <si>
    <t>264</t>
  </si>
  <si>
    <t>269</t>
  </si>
  <si>
    <t>29016</t>
  </si>
  <si>
    <t>15267</t>
  </si>
  <si>
    <t>1841</t>
  </si>
  <si>
    <t>3031</t>
  </si>
  <si>
    <t>317</t>
  </si>
  <si>
    <t>1103</t>
  </si>
  <si>
    <t>767</t>
  </si>
  <si>
    <t>1120</t>
  </si>
  <si>
    <t>3949</t>
  </si>
  <si>
    <t>921</t>
  </si>
  <si>
    <t>212</t>
  </si>
  <si>
    <t>471</t>
  </si>
  <si>
    <t>10167</t>
  </si>
  <si>
    <t>10212</t>
  </si>
  <si>
    <t>1184</t>
  </si>
  <si>
    <t>386</t>
  </si>
  <si>
    <t>924</t>
  </si>
  <si>
    <t>304</t>
  </si>
  <si>
    <t>435</t>
  </si>
  <si>
    <t>2036</t>
  </si>
  <si>
    <t>319</t>
  </si>
  <si>
    <t>25613</t>
  </si>
  <si>
    <t>4448</t>
  </si>
  <si>
    <t>3895</t>
  </si>
  <si>
    <t>741</t>
  </si>
  <si>
    <t>22967</t>
  </si>
  <si>
    <t>3930</t>
  </si>
  <si>
    <t>1847</t>
  </si>
  <si>
    <t>345</t>
  </si>
  <si>
    <t>（</t>
    <phoneticPr fontId="15"/>
  </si>
  <si>
    <t>）</t>
    <phoneticPr fontId="15"/>
  </si>
  <si>
    <r>
      <t>（平成</t>
    </r>
    <r>
      <rPr>
        <sz val="10"/>
        <color rgb="FFFF0000"/>
        <rFont val="ＭＳ Ｐゴシック"/>
        <family val="3"/>
        <charset val="128"/>
      </rPr>
      <t>30</t>
    </r>
    <r>
      <rPr>
        <sz val="10"/>
        <rFont val="ＭＳ Ｐゴシック"/>
        <family val="3"/>
        <charset val="128"/>
      </rPr>
      <t>年3月31日現在）</t>
    </r>
    <phoneticPr fontId="4"/>
  </si>
  <si>
    <t>2851</t>
  </si>
  <si>
    <t>2689</t>
  </si>
  <si>
    <t>259</t>
  </si>
  <si>
    <t>2634</t>
  </si>
  <si>
    <t>31298</t>
  </si>
  <si>
    <t>29758</t>
  </si>
  <si>
    <t>28470</t>
  </si>
  <si>
    <t>21908</t>
  </si>
  <si>
    <t>27335</t>
  </si>
  <si>
    <t>19893</t>
  </si>
  <si>
    <t>393</t>
  </si>
  <si>
    <t>170</t>
  </si>
  <si>
    <t>180</t>
  </si>
  <si>
    <t>24</t>
  </si>
  <si>
    <t>8193</t>
  </si>
  <si>
    <t>474</t>
  </si>
  <si>
    <t>7593</t>
  </si>
  <si>
    <t>175</t>
  </si>
  <si>
    <t>7390</t>
  </si>
  <si>
    <t>321</t>
  </si>
  <si>
    <t>ハ</t>
    <phoneticPr fontId="4"/>
  </si>
  <si>
    <t>2225</t>
  </si>
  <si>
    <t>273</t>
  </si>
  <si>
    <t>2025</t>
  </si>
  <si>
    <t>241</t>
  </si>
  <si>
    <t>1959</t>
  </si>
  <si>
    <t>230</t>
  </si>
  <si>
    <t>1800</t>
  </si>
  <si>
    <t>445</t>
  </si>
  <si>
    <t>1630</t>
  </si>
  <si>
    <t>341</t>
  </si>
  <si>
    <t>1503</t>
  </si>
  <si>
    <t>311</t>
  </si>
  <si>
    <t>飲食店</t>
    <phoneticPr fontId="4"/>
  </si>
  <si>
    <t>33150</t>
  </si>
  <si>
    <t>42638</t>
  </si>
  <si>
    <t>26935</t>
  </si>
  <si>
    <t>442</t>
  </si>
  <si>
    <t>963</t>
  </si>
  <si>
    <t>31950</t>
  </si>
  <si>
    <t>177</t>
  </si>
  <si>
    <t>925</t>
  </si>
  <si>
    <t>25513</t>
  </si>
  <si>
    <t>1133</t>
  </si>
  <si>
    <t>29815</t>
  </si>
  <si>
    <t>901</t>
  </si>
  <si>
    <t>753</t>
  </si>
  <si>
    <t>78326</t>
  </si>
  <si>
    <t>68113</t>
  </si>
  <si>
    <t>235</t>
  </si>
  <si>
    <t>1612</t>
  </si>
  <si>
    <t>17903</t>
  </si>
  <si>
    <t>65259</t>
  </si>
  <si>
    <t>1579</t>
  </si>
  <si>
    <t>16368</t>
  </si>
  <si>
    <t>32475</t>
  </si>
  <si>
    <t>2506</t>
  </si>
  <si>
    <t>30384</t>
  </si>
  <si>
    <t>63</t>
  </si>
  <si>
    <t>1928</t>
  </si>
  <si>
    <t>29532</t>
  </si>
  <si>
    <t>462</t>
  </si>
  <si>
    <t>1754</t>
  </si>
  <si>
    <t>168051</t>
  </si>
  <si>
    <t>7751</t>
  </si>
  <si>
    <t>122992</t>
  </si>
  <si>
    <t>3601</t>
  </si>
  <si>
    <t>6604</t>
  </si>
  <si>
    <t>3480</t>
  </si>
  <si>
    <t>295</t>
  </si>
  <si>
    <t>114854</t>
  </si>
  <si>
    <t>7880</t>
  </si>
  <si>
    <t>3197</t>
  </si>
  <si>
    <t>276</t>
  </si>
  <si>
    <t>2119</t>
  </si>
  <si>
    <t>9902</t>
  </si>
  <si>
    <t>9496</t>
  </si>
  <si>
    <t>109</t>
  </si>
  <si>
    <t>329</t>
  </si>
  <si>
    <t>9298</t>
  </si>
  <si>
    <t>41413</t>
  </si>
  <si>
    <t>1566</t>
  </si>
  <si>
    <t>38481</t>
  </si>
  <si>
    <t>1414</t>
  </si>
  <si>
    <t>1205</t>
  </si>
  <si>
    <t>37550</t>
  </si>
  <si>
    <t>1352</t>
  </si>
  <si>
    <t>1112</t>
  </si>
  <si>
    <t>146</t>
  </si>
  <si>
    <t>4004</t>
  </si>
  <si>
    <t>930</t>
  </si>
  <si>
    <t>3748</t>
  </si>
  <si>
    <t>812</t>
  </si>
  <si>
    <t>3635</t>
  </si>
  <si>
    <t>755</t>
  </si>
  <si>
    <t>984</t>
  </si>
  <si>
    <t>251</t>
  </si>
  <si>
    <t>828</t>
  </si>
  <si>
    <t>224</t>
  </si>
  <si>
    <t>811</t>
  </si>
  <si>
    <t>57</t>
  </si>
  <si>
    <t>221</t>
  </si>
  <si>
    <t>1378</t>
  </si>
  <si>
    <t>1296</t>
  </si>
  <si>
    <t>1301</t>
  </si>
  <si>
    <t>1254</t>
  </si>
  <si>
    <t>1074</t>
  </si>
  <si>
    <t>26</t>
  </si>
  <si>
    <t>464</t>
  </si>
  <si>
    <t>93</t>
  </si>
  <si>
    <t>322</t>
  </si>
  <si>
    <t>36</t>
  </si>
  <si>
    <t>41</t>
  </si>
  <si>
    <t>18418</t>
  </si>
  <si>
    <t>6182</t>
  </si>
  <si>
    <t>15578</t>
  </si>
  <si>
    <t>211</t>
  </si>
  <si>
    <t>4509</t>
  </si>
  <si>
    <t>14368</t>
  </si>
  <si>
    <t>3982</t>
  </si>
  <si>
    <t>79</t>
  </si>
  <si>
    <t>36907</t>
  </si>
  <si>
    <t>1916</t>
  </si>
  <si>
    <t>32108</t>
  </si>
  <si>
    <t>400</t>
  </si>
  <si>
    <t>1233</t>
  </si>
  <si>
    <t>30110</t>
  </si>
  <si>
    <t>415</t>
  </si>
  <si>
    <t>1046</t>
  </si>
  <si>
    <t>58</t>
  </si>
  <si>
    <t>188</t>
  </si>
  <si>
    <t>173</t>
  </si>
  <si>
    <t>1102</t>
  </si>
  <si>
    <t>793</t>
  </si>
  <si>
    <t>731</t>
  </si>
  <si>
    <t>214</t>
  </si>
  <si>
    <t>141</t>
  </si>
  <si>
    <t>126</t>
  </si>
  <si>
    <t>9517</t>
  </si>
  <si>
    <t>953</t>
  </si>
  <si>
    <t>6836</t>
  </si>
  <si>
    <t>486</t>
  </si>
  <si>
    <t>646</t>
  </si>
  <si>
    <t>6385</t>
  </si>
  <si>
    <t>496</t>
  </si>
  <si>
    <t>565</t>
  </si>
  <si>
    <t>157</t>
  </si>
  <si>
    <t>82201</t>
  </si>
  <si>
    <t>16355</t>
  </si>
  <si>
    <t>64639</t>
  </si>
  <si>
    <t>674</t>
  </si>
  <si>
    <t>4796</t>
  </si>
  <si>
    <t>11542</t>
  </si>
  <si>
    <t>430</t>
  </si>
  <si>
    <t>61396</t>
  </si>
  <si>
    <t>4563</t>
  </si>
  <si>
    <t>10579</t>
  </si>
  <si>
    <t>388</t>
  </si>
  <si>
    <t>4303</t>
  </si>
  <si>
    <r>
      <t>（平成</t>
    </r>
    <r>
      <rPr>
        <sz val="10"/>
        <color rgb="FFFF0000"/>
        <rFont val="ＭＳ Ｐゴシック"/>
        <family val="3"/>
        <charset val="128"/>
      </rPr>
      <t>31</t>
    </r>
    <r>
      <rPr>
        <sz val="10"/>
        <rFont val="ＭＳ Ｐゴシック"/>
        <family val="3"/>
        <charset val="128"/>
      </rPr>
      <t>年3月31日現在）</t>
    </r>
    <phoneticPr fontId="4"/>
  </si>
  <si>
    <t>（令和２年３月31日現在）</t>
    <rPh sb="1" eb="3">
      <t>レイワ</t>
    </rPh>
    <phoneticPr fontId="4"/>
  </si>
  <si>
    <t>2840</t>
  </si>
  <si>
    <t>2665</t>
  </si>
  <si>
    <t>156</t>
  </si>
  <si>
    <t>2597</t>
  </si>
  <si>
    <t>131</t>
  </si>
  <si>
    <t>31127</t>
  </si>
  <si>
    <t>29968</t>
  </si>
  <si>
    <t>28348</t>
  </si>
  <si>
    <t>22545</t>
  </si>
  <si>
    <t>27286</t>
  </si>
  <si>
    <t>20803</t>
  </si>
  <si>
    <t>371</t>
  </si>
  <si>
    <t>199</t>
  </si>
  <si>
    <t>176</t>
  </si>
  <si>
    <t>7817</t>
  </si>
  <si>
    <t>432</t>
  </si>
  <si>
    <t>7288</t>
  </si>
  <si>
    <t>165</t>
  </si>
  <si>
    <t>336</t>
  </si>
  <si>
    <t>7118</t>
  </si>
  <si>
    <t>166</t>
  </si>
  <si>
    <t>2105</t>
  </si>
  <si>
    <t>1911</t>
  </si>
  <si>
    <t>240</t>
  </si>
  <si>
    <t>1855</t>
  </si>
  <si>
    <t>67</t>
  </si>
  <si>
    <t>231</t>
  </si>
  <si>
    <t>1695</t>
  </si>
  <si>
    <t>1552</t>
  </si>
  <si>
    <t>292</t>
  </si>
  <si>
    <t>1469</t>
  </si>
  <si>
    <t>32368</t>
  </si>
  <si>
    <t>44174</t>
  </si>
  <si>
    <t>26328</t>
  </si>
  <si>
    <t>974</t>
  </si>
  <si>
    <t>33312</t>
  </si>
  <si>
    <t>174</t>
  </si>
  <si>
    <t>961</t>
  </si>
  <si>
    <t>25011</t>
  </si>
  <si>
    <t>1127</t>
  </si>
  <si>
    <t>31175</t>
  </si>
  <si>
    <t>957</t>
  </si>
  <si>
    <t>1048</t>
  </si>
  <si>
    <t>664</t>
  </si>
  <si>
    <t>422</t>
  </si>
  <si>
    <t>77141</t>
  </si>
  <si>
    <t>29154</t>
  </si>
  <si>
    <t>67834</t>
  </si>
  <si>
    <t>215</t>
  </si>
  <si>
    <t>1617</t>
  </si>
  <si>
    <t>19101</t>
  </si>
  <si>
    <t>65271</t>
  </si>
  <si>
    <t>1615</t>
  </si>
  <si>
    <t>17504</t>
  </si>
  <si>
    <t>390</t>
  </si>
  <si>
    <t>32514</t>
  </si>
  <si>
    <t>2546</t>
  </si>
  <si>
    <t>30196</t>
  </si>
  <si>
    <t>1961</t>
  </si>
  <si>
    <t>29471</t>
  </si>
  <si>
    <t>1763</t>
  </si>
  <si>
    <t>167558</t>
  </si>
  <si>
    <t>7699</t>
  </si>
  <si>
    <t>124069</t>
  </si>
  <si>
    <t>3064</t>
  </si>
  <si>
    <t>7008</t>
  </si>
  <si>
    <t>3207</t>
  </si>
  <si>
    <t>281</t>
  </si>
  <si>
    <t>116011</t>
  </si>
  <si>
    <t>7862</t>
  </si>
  <si>
    <t>2936</t>
  </si>
  <si>
    <t>2113</t>
  </si>
  <si>
    <t>206</t>
  </si>
  <si>
    <t>1939</t>
  </si>
  <si>
    <t>9494</t>
  </si>
  <si>
    <t>360</t>
  </si>
  <si>
    <t>9107</t>
  </si>
  <si>
    <t>8923</t>
  </si>
  <si>
    <t>291</t>
  </si>
  <si>
    <t>41373</t>
  </si>
  <si>
    <t>1544</t>
  </si>
  <si>
    <t>38325</t>
  </si>
  <si>
    <t>1525</t>
  </si>
  <si>
    <t>1193</t>
  </si>
  <si>
    <t>37440</t>
  </si>
  <si>
    <t>1479</t>
  </si>
  <si>
    <t>1106</t>
  </si>
  <si>
    <t>160</t>
  </si>
  <si>
    <t>136</t>
  </si>
  <si>
    <t>4040</t>
  </si>
  <si>
    <t>931</t>
  </si>
  <si>
    <t>3794</t>
  </si>
  <si>
    <t>816</t>
  </si>
  <si>
    <t>3689</t>
  </si>
  <si>
    <t>769</t>
  </si>
  <si>
    <t>781</t>
  </si>
  <si>
    <t>762</t>
  </si>
  <si>
    <t>203</t>
  </si>
  <si>
    <t>1319</t>
  </si>
  <si>
    <t>1202</t>
  </si>
  <si>
    <t>1246</t>
  </si>
  <si>
    <t>1070</t>
  </si>
  <si>
    <t>1201</t>
  </si>
  <si>
    <t>1003</t>
  </si>
  <si>
    <t>438</t>
  </si>
  <si>
    <t>116</t>
  </si>
  <si>
    <t>71</t>
  </si>
  <si>
    <t>62</t>
  </si>
  <si>
    <t>18456</t>
  </si>
  <si>
    <t>6007</t>
  </si>
  <si>
    <t>15660</t>
  </si>
  <si>
    <t>207</t>
  </si>
  <si>
    <t>4474</t>
  </si>
  <si>
    <t>14545</t>
  </si>
  <si>
    <t>200</t>
  </si>
  <si>
    <t>3976</t>
  </si>
  <si>
    <t>82</t>
  </si>
  <si>
    <t>37386</t>
  </si>
  <si>
    <t>2287</t>
  </si>
  <si>
    <t>32594</t>
  </si>
  <si>
    <t>389</t>
  </si>
  <si>
    <t>1264</t>
  </si>
  <si>
    <t>30613</t>
  </si>
  <si>
    <t>419</t>
  </si>
  <si>
    <t>1068</t>
  </si>
  <si>
    <t>118</t>
  </si>
  <si>
    <t>104</t>
  </si>
  <si>
    <t>1071</t>
  </si>
  <si>
    <t>376</t>
  </si>
  <si>
    <t>787</t>
  </si>
  <si>
    <t>258</t>
  </si>
  <si>
    <t>728</t>
  </si>
  <si>
    <t>39</t>
  </si>
  <si>
    <t>9766</t>
  </si>
  <si>
    <t>1172</t>
  </si>
  <si>
    <t>7322</t>
  </si>
  <si>
    <t>502</t>
  </si>
  <si>
    <t>721</t>
  </si>
  <si>
    <t>6825</t>
  </si>
  <si>
    <t>514</t>
  </si>
  <si>
    <t>171</t>
  </si>
  <si>
    <t>154</t>
  </si>
  <si>
    <t>82448</t>
  </si>
  <si>
    <t>16633</t>
  </si>
  <si>
    <t>65210</t>
  </si>
  <si>
    <t>699</t>
  </si>
  <si>
    <t>4788</t>
  </si>
  <si>
    <t>11746</t>
  </si>
  <si>
    <t>42</t>
  </si>
  <si>
    <t>485</t>
  </si>
  <si>
    <t>61936</t>
  </si>
  <si>
    <t>4656</t>
  </si>
  <si>
    <t>10853</t>
  </si>
  <si>
    <t>4195</t>
  </si>
  <si>
    <t>697</t>
  </si>
  <si>
    <t>4001</t>
  </si>
  <si>
    <t>191525</t>
  </si>
  <si>
    <t>22660</t>
  </si>
  <si>
    <t>105548</t>
  </si>
  <si>
    <t>5992</t>
  </si>
  <si>
    <t>30600</t>
  </si>
  <si>
    <t>11620</t>
  </si>
  <si>
    <t>1938</t>
  </si>
  <si>
    <t>99924</t>
  </si>
  <si>
    <t>30356</t>
  </si>
  <si>
    <t>10432</t>
  </si>
  <si>
    <t>25937</t>
  </si>
  <si>
    <t>4037</t>
  </si>
  <si>
    <t>23495</t>
  </si>
  <si>
    <t>1698</t>
  </si>
  <si>
    <t>37469</t>
  </si>
  <si>
    <t>3115</t>
  </si>
  <si>
    <t>22140</t>
  </si>
  <si>
    <t>4832</t>
  </si>
  <si>
    <t>1385</t>
  </si>
  <si>
    <t>44</t>
  </si>
  <si>
    <t>20817</t>
  </si>
  <si>
    <t>4814</t>
  </si>
  <si>
    <t>1220</t>
  </si>
  <si>
    <t>4459</t>
  </si>
  <si>
    <t>826</t>
  </si>
  <si>
    <t>4019</t>
  </si>
  <si>
    <t>346</t>
  </si>
  <si>
    <t>1035</t>
  </si>
  <si>
    <t>470</t>
  </si>
  <si>
    <t>971</t>
  </si>
  <si>
    <t>426</t>
  </si>
  <si>
    <t>946</t>
  </si>
  <si>
    <t>404</t>
  </si>
  <si>
    <t>179559</t>
  </si>
  <si>
    <t>692617</t>
  </si>
  <si>
    <t>11914</t>
  </si>
  <si>
    <t>55006</t>
  </si>
  <si>
    <t>122931</t>
  </si>
  <si>
    <t>850</t>
  </si>
  <si>
    <t>4649</t>
  </si>
  <si>
    <t>661166</t>
  </si>
  <si>
    <t>55658</t>
  </si>
  <si>
    <t>113294</t>
  </si>
  <si>
    <t>4484</t>
  </si>
  <si>
    <t>38612</t>
  </si>
  <si>
    <t>7078</t>
  </si>
  <si>
    <t>35120</t>
  </si>
  <si>
    <t>3045</t>
  </si>
  <si>
    <t>×</t>
    <phoneticPr fontId="15"/>
  </si>
  <si>
    <t>504</t>
  </si>
  <si>
    <t>144</t>
  </si>
  <si>
    <t>1951</t>
  </si>
  <si>
    <t>3540</t>
  </si>
  <si>
    <t>17（18）</t>
    <phoneticPr fontId="15"/>
  </si>
  <si>
    <t>6イ</t>
    <phoneticPr fontId="15"/>
  </si>
  <si>
    <t>6ロ</t>
    <phoneticPr fontId="15"/>
  </si>
  <si>
    <t>6ハ</t>
    <phoneticPr fontId="15"/>
  </si>
  <si>
    <t>１イ</t>
    <phoneticPr fontId="15"/>
  </si>
  <si>
    <t>１ロ</t>
    <phoneticPr fontId="15"/>
  </si>
  <si>
    <t>２イ</t>
    <phoneticPr fontId="15"/>
  </si>
  <si>
    <t>２ロ</t>
    <phoneticPr fontId="15"/>
  </si>
  <si>
    <t>２ハ</t>
    <phoneticPr fontId="15"/>
  </si>
  <si>
    <t>２ニ</t>
    <phoneticPr fontId="15"/>
  </si>
  <si>
    <t>３イ</t>
    <phoneticPr fontId="15"/>
  </si>
  <si>
    <t>３ロ</t>
    <phoneticPr fontId="15"/>
  </si>
  <si>
    <t>５イ</t>
    <phoneticPr fontId="15"/>
  </si>
  <si>
    <t>５ロ</t>
    <phoneticPr fontId="15"/>
  </si>
  <si>
    <t>⑴</t>
    <phoneticPr fontId="15"/>
  </si>
  <si>
    <t>⑵</t>
    <phoneticPr fontId="15"/>
  </si>
  <si>
    <t>⑶</t>
    <phoneticPr fontId="15"/>
  </si>
  <si>
    <t>⑷</t>
    <phoneticPr fontId="15"/>
  </si>
  <si>
    <t>⑸</t>
    <phoneticPr fontId="15"/>
  </si>
  <si>
    <t>６ニ</t>
    <phoneticPr fontId="15"/>
  </si>
  <si>
    <t>９イ</t>
    <phoneticPr fontId="15"/>
  </si>
  <si>
    <t>９ロ</t>
    <phoneticPr fontId="15"/>
  </si>
  <si>
    <t>１２イ</t>
    <phoneticPr fontId="15"/>
  </si>
  <si>
    <t>１２ロ</t>
    <phoneticPr fontId="15"/>
  </si>
  <si>
    <t>１３イ</t>
    <phoneticPr fontId="15"/>
  </si>
  <si>
    <t>１３ロ</t>
    <phoneticPr fontId="15"/>
  </si>
  <si>
    <t>16ｲ</t>
    <phoneticPr fontId="15"/>
  </si>
  <si>
    <t>16ロ</t>
    <phoneticPr fontId="15"/>
  </si>
  <si>
    <t>１６の２</t>
    <phoneticPr fontId="15"/>
  </si>
  <si>
    <t>（令和３年３月31日現在）</t>
    <rPh sb="1" eb="3">
      <t>レイワ</t>
    </rPh>
    <phoneticPr fontId="4"/>
  </si>
  <si>
    <t>資料1-1-55</t>
    <rPh sb="0" eb="2">
      <t>シリョウ</t>
    </rPh>
    <phoneticPr fontId="4"/>
  </si>
  <si>
    <t>全国の防火管理実施状況</t>
    <rPh sb="0" eb="2">
      <t>ゼンコク</t>
    </rPh>
    <rPh sb="3" eb="5">
      <t>ボウカ</t>
    </rPh>
    <rPh sb="5" eb="7">
      <t>カンリ</t>
    </rPh>
    <rPh sb="7" eb="9">
      <t>ジッシ</t>
    </rPh>
    <rPh sb="9" eb="11">
      <t>ジョウキョウ</t>
    </rPh>
    <phoneticPr fontId="15"/>
  </si>
  <si>
    <t>防火管理者を
選任している
防火対象物数</t>
    <phoneticPr fontId="4"/>
  </si>
  <si>
    <t>合　　計</t>
    <rPh sb="0" eb="1">
      <t>ゴウ</t>
    </rPh>
    <rPh sb="3" eb="4">
      <t>ケイ</t>
    </rPh>
    <phoneticPr fontId="15"/>
  </si>
  <si>
    <t>(</t>
    <phoneticPr fontId="15"/>
  </si>
  <si>
    <t>)</t>
    <phoneticPr fontId="15"/>
  </si>
  <si>
    <t>)</t>
    <phoneticPr fontId="15"/>
  </si>
  <si>
    <t>防火管理実施義務
防火対象物数</t>
    <rPh sb="9" eb="11">
      <t>ボウカ</t>
    </rPh>
    <phoneticPr fontId="4"/>
  </si>
  <si>
    <t>2812</t>
  </si>
  <si>
    <t>30755</t>
  </si>
  <si>
    <t>6645</t>
  </si>
  <si>
    <t>1795</t>
  </si>
  <si>
    <t>1478</t>
  </si>
  <si>
    <t>30882</t>
  </si>
  <si>
    <t>77539</t>
  </si>
  <si>
    <t>31067</t>
  </si>
  <si>
    <t>169465</t>
  </si>
  <si>
    <t>1059</t>
  </si>
  <si>
    <t>8755</t>
  </si>
  <si>
    <t>40396</t>
  </si>
  <si>
    <t>4000</t>
  </si>
  <si>
    <t>888</t>
  </si>
  <si>
    <t>1217</t>
  </si>
  <si>
    <t>18370</t>
  </si>
  <si>
    <t>35931</t>
  </si>
  <si>
    <t>138</t>
  </si>
  <si>
    <t>1045</t>
  </si>
  <si>
    <t>9847</t>
  </si>
  <si>
    <t>82770</t>
  </si>
  <si>
    <t>193615</t>
  </si>
  <si>
    <t>429</t>
  </si>
  <si>
    <t>29364</t>
  </si>
  <si>
    <t>355</t>
  </si>
  <si>
    <t>343</t>
  </si>
  <si>
    <t>361</t>
  </si>
  <si>
    <t>43609</t>
  </si>
  <si>
    <t>30124</t>
  </si>
  <si>
    <t>2186</t>
  </si>
  <si>
    <t>6886</t>
  </si>
  <si>
    <t>323</t>
  </si>
  <si>
    <t>1472</t>
  </si>
  <si>
    <t>239</t>
  </si>
  <si>
    <t>1170</t>
  </si>
  <si>
    <t>5860</t>
  </si>
  <si>
    <t>2020</t>
  </si>
  <si>
    <t>1094</t>
  </si>
  <si>
    <t>17473</t>
  </si>
  <si>
    <t>22860</t>
  </si>
  <si>
    <t>2658</t>
  </si>
  <si>
    <t>28286</t>
  </si>
  <si>
    <t>201</t>
  </si>
  <si>
    <t>6207</t>
  </si>
  <si>
    <t>1665</t>
  </si>
  <si>
    <t>1346</t>
  </si>
  <si>
    <t>25462</t>
  </si>
  <si>
    <t>69196</t>
  </si>
  <si>
    <t>28495</t>
  </si>
  <si>
    <t>129427</t>
  </si>
  <si>
    <t>227</t>
  </si>
  <si>
    <t>8478</t>
  </si>
  <si>
    <t>37143</t>
  </si>
  <si>
    <t>3753</t>
  </si>
  <si>
    <t>773</t>
  </si>
  <si>
    <t>1142</t>
  </si>
  <si>
    <t>302</t>
  </si>
  <si>
    <t>15831</t>
  </si>
  <si>
    <t>31880</t>
  </si>
  <si>
    <t>7276</t>
  </si>
  <si>
    <t>65466</t>
  </si>
  <si>
    <t>107006</t>
  </si>
  <si>
    <t>23082</t>
  </si>
  <si>
    <t>995</t>
  </si>
  <si>
    <t>401</t>
  </si>
  <si>
    <t>217</t>
  </si>
  <si>
    <t>2941</t>
  </si>
  <si>
    <t>72</t>
  </si>
  <si>
    <t>5808</t>
  </si>
  <si>
    <t>40</t>
  </si>
  <si>
    <t>135</t>
  </si>
  <si>
    <t>879</t>
  </si>
  <si>
    <t>1652</t>
  </si>
  <si>
    <t>478</t>
  </si>
  <si>
    <t>7058</t>
  </si>
  <si>
    <t>1678</t>
  </si>
  <si>
    <t>208</t>
  </si>
  <si>
    <t>4767</t>
  </si>
  <si>
    <t>31859</t>
  </si>
  <si>
    <t>5069</t>
  </si>
  <si>
    <t>340</t>
  </si>
  <si>
    <t>22382</t>
  </si>
  <si>
    <t>186</t>
  </si>
  <si>
    <t>33475</t>
  </si>
  <si>
    <t>21583</t>
  </si>
  <si>
    <t>1601</t>
  </si>
  <si>
    <t>2878</t>
  </si>
  <si>
    <t>805</t>
  </si>
  <si>
    <t>4413</t>
  </si>
  <si>
    <t>553</t>
  </si>
  <si>
    <t>12552</t>
  </si>
  <si>
    <t>11927</t>
  </si>
  <si>
    <t>1384</t>
  </si>
  <si>
    <t>349</t>
  </si>
  <si>
    <t>155</t>
  </si>
  <si>
    <t>585</t>
  </si>
  <si>
    <t>948</t>
  </si>
  <si>
    <t>246</t>
  </si>
  <si>
    <t>2078</t>
  </si>
  <si>
    <t>2602</t>
  </si>
  <si>
    <t>27486</t>
  </si>
  <si>
    <t>6089</t>
  </si>
  <si>
    <t>1626</t>
  </si>
  <si>
    <t>1274</t>
  </si>
  <si>
    <t>24293</t>
  </si>
  <si>
    <t>67047</t>
  </si>
  <si>
    <t>27722</t>
  </si>
  <si>
    <t>122525</t>
  </si>
  <si>
    <t>8311</t>
  </si>
  <si>
    <t>36484</t>
  </si>
  <si>
    <t>3658</t>
  </si>
  <si>
    <t>759</t>
  </si>
  <si>
    <t>1098</t>
  </si>
  <si>
    <t>287</t>
  </si>
  <si>
    <t>14881</t>
  </si>
  <si>
    <t>30328</t>
  </si>
  <si>
    <t>125</t>
  </si>
  <si>
    <t>715</t>
  </si>
  <si>
    <t>6858</t>
  </si>
  <si>
    <t>62689</t>
  </si>
  <si>
    <t>101969</t>
  </si>
  <si>
    <t>21863</t>
  </si>
  <si>
    <t>954</t>
  </si>
  <si>
    <t>1650</t>
  </si>
  <si>
    <t>495</t>
  </si>
  <si>
    <t>7835</t>
  </si>
  <si>
    <t>94</t>
  </si>
  <si>
    <t>1633</t>
  </si>
  <si>
    <t>654</t>
  </si>
  <si>
    <t>4695</t>
  </si>
  <si>
    <t>31478</t>
  </si>
  <si>
    <t>5039</t>
  </si>
  <si>
    <t>20896</t>
  </si>
  <si>
    <t>250</t>
  </si>
  <si>
    <t>31620</t>
  </si>
  <si>
    <t>20050</t>
  </si>
  <si>
    <t>1451</t>
  </si>
  <si>
    <t>2516</t>
  </si>
  <si>
    <t>770</t>
  </si>
  <si>
    <t>204</t>
  </si>
  <si>
    <t>899</t>
  </si>
  <si>
    <t>3963</t>
  </si>
  <si>
    <t>855</t>
  </si>
  <si>
    <t>510</t>
  </si>
  <si>
    <t>11694</t>
  </si>
  <si>
    <t>10939</t>
  </si>
  <si>
    <t>915</t>
  </si>
  <si>
    <t>266</t>
  </si>
  <si>
    <t>80</t>
  </si>
  <si>
    <t>399</t>
  </si>
  <si>
    <t>328</t>
  </si>
  <si>
    <t>789</t>
  </si>
  <si>
    <t>391</t>
  </si>
  <si>
    <t>2421</t>
  </si>
  <si>
    <t>185</t>
  </si>
  <si>
    <t>4597</t>
  </si>
  <si>
    <t>27802</t>
  </si>
  <si>
    <t>4810</t>
  </si>
  <si>
    <t>548</t>
  </si>
  <si>
    <t>2269</t>
  </si>
  <si>
    <t>114</t>
  </si>
  <si>
    <t>847</t>
  </si>
  <si>
    <t>4654</t>
  </si>
  <si>
    <t>854</t>
  </si>
  <si>
    <t>661</t>
  </si>
  <si>
    <t>306</t>
  </si>
  <si>
    <t>2242</t>
  </si>
  <si>
    <t>4404</t>
  </si>
  <si>
    <t>25389</t>
  </si>
  <si>
    <t>4371</t>
  </si>
  <si>
    <t>77</t>
  </si>
  <si>
    <t>350</t>
  </si>
  <si>
    <t>2013</t>
  </si>
  <si>
    <t>（令和５年３月31日現在）</t>
    <rPh sb="1" eb="3">
      <t>レイワ</t>
    </rPh>
    <phoneticPr fontId="4"/>
  </si>
  <si>
    <t xml:space="preserve">
（備考）１ 「防火対象物実態等調査」により作成
　　　　２　防火対象物の管理権原者が複数であるときは、そのすべてが防火管理者の選任又は防火管理に係る消防計画の作成をしている場合のみ計上する。
　　　　　 （　）内は、部分的に選任又は作成されている防火対象物の数値である。</t>
    <rPh sb="2" eb="4">
      <t>ビコウ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</si>
</sst>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0_ "/>
    <numFmt numFmtId="179" formatCode="#,##0_);[Red]\(#,##0\)"/>
    <numFmt numFmtId="180" formatCode="0.0_);[Red]\(0.0\)"/>
    <numFmt numFmtId="181" formatCode="0_);[Red]\(0\)"/>
  </numFmts>
  <fonts count="34">
    <font>
      <sz val="11"/>
      <name val="ＭＳ 明朝"/>
      <family val="1"/>
      <charset val="128"/>
    </font>
    <font>
      <sz val="11"/>
      <name val="ＭＳ Ｐゴシック"/>
      <family val="3"/>
      <charset val="128"/>
    </font>
    <font>
      <sz val="10"/>
      <name val="ＭＳ Ｐゴシック"/>
      <family val="3"/>
      <charset val="128"/>
    </font>
    <font>
      <sz val="9"/>
      <name val="ＭＳ Ｐゴシック"/>
      <family val="3"/>
      <charset val="128"/>
    </font>
    <font>
      <sz val="6"/>
      <name val="ＭＳ Ｐ明朝"/>
      <family val="1"/>
      <charset val="128"/>
    </font>
    <font>
      <b/>
      <sz val="11"/>
      <name val="ＭＳ Ｐゴシック"/>
      <family val="3"/>
      <charset val="128"/>
    </font>
    <font>
      <b/>
      <sz val="11"/>
      <color indexed="10"/>
      <name val="ＭＳ 明朝"/>
      <family val="1"/>
      <charset val="128"/>
    </font>
    <font>
      <sz val="11"/>
      <color indexed="10"/>
      <name val="ＭＳ 明朝"/>
      <family val="1"/>
      <charset val="128"/>
    </font>
    <font>
      <sz val="11"/>
      <color indexed="10"/>
      <name val="ＭＳ Ｐゴシック"/>
      <family val="3"/>
      <charset val="128"/>
    </font>
    <font>
      <sz val="10"/>
      <name val="Arial"/>
      <family val="2"/>
    </font>
    <font>
      <sz val="11"/>
      <name val="ＭＳ ゴシック"/>
      <family val="3"/>
      <charset val="128"/>
    </font>
    <font>
      <sz val="8"/>
      <name val="ＭＳ Ｐゴシック"/>
      <family val="3"/>
      <charset val="128"/>
    </font>
    <font>
      <sz val="9"/>
      <color indexed="10"/>
      <name val="ＭＳ Ｐゴシック"/>
      <family val="3"/>
      <charset val="128"/>
    </font>
    <font>
      <sz val="11"/>
      <name val="ＭＳ 明朝"/>
      <family val="1"/>
      <charset val="128"/>
    </font>
    <font>
      <sz val="10"/>
      <color indexed="10"/>
      <name val="ＭＳ Ｐゴシック"/>
      <family val="3"/>
      <charset val="128"/>
    </font>
    <font>
      <sz val="6"/>
      <name val="ＭＳ 明朝"/>
      <family val="1"/>
      <charset val="128"/>
    </font>
    <font>
      <sz val="9"/>
      <color indexed="81"/>
      <name val="ＭＳ Ｐゴシック"/>
      <family val="3"/>
      <charset val="128"/>
    </font>
    <font>
      <b/>
      <sz val="9"/>
      <color indexed="81"/>
      <name val="ＭＳ Ｐゴシック"/>
      <family val="3"/>
      <charset val="128"/>
    </font>
    <font>
      <sz val="11"/>
      <color rgb="FFFF0000"/>
      <name val="ＭＳ Ｐゴシック"/>
      <family val="3"/>
      <charset val="128"/>
    </font>
    <font>
      <sz val="11"/>
      <name val="ＭＳ Ｐ明朝"/>
      <family val="1"/>
      <charset val="128"/>
    </font>
    <font>
      <sz val="11"/>
      <color rgb="FFFF0000"/>
      <name val="ＭＳ Ｐ明朝"/>
      <family val="1"/>
      <charset val="128"/>
    </font>
    <font>
      <sz val="10"/>
      <color rgb="FFFF0000"/>
      <name val="ＭＳ Ｐゴシック"/>
      <family val="3"/>
      <charset val="128"/>
    </font>
    <font>
      <b/>
      <sz val="9"/>
      <color indexed="81"/>
      <name val="MS P ゴシック"/>
      <family val="3"/>
      <charset val="128"/>
    </font>
    <font>
      <sz val="9"/>
      <color indexed="81"/>
      <name val="MS P ゴシック"/>
      <family val="3"/>
      <charset val="128"/>
    </font>
    <font>
      <sz val="9"/>
      <color indexed="10"/>
      <name val="MS P ゴシック"/>
      <family val="3"/>
      <charset val="128"/>
    </font>
    <font>
      <sz val="11"/>
      <color rgb="FFFF0000"/>
      <name val="ＭＳ 明朝"/>
      <family val="1"/>
      <charset val="128"/>
    </font>
    <font>
      <sz val="11"/>
      <color rgb="FFFF0000"/>
      <name val="ＭＳ ゴシック"/>
      <family val="3"/>
      <charset val="128"/>
    </font>
    <font>
      <sz val="11"/>
      <color theme="1"/>
      <name val="ＭＳ Ｐゴシック"/>
      <family val="3"/>
      <charset val="128"/>
    </font>
    <font>
      <sz val="10"/>
      <color theme="1"/>
      <name val="ＭＳ Ｐゴシック"/>
      <family val="3"/>
      <charset val="128"/>
    </font>
    <font>
      <sz val="11"/>
      <color theme="1"/>
      <name val="ＭＳ Ｐ明朝"/>
      <family val="1"/>
      <charset val="128"/>
    </font>
    <font>
      <b/>
      <sz val="11"/>
      <name val="ＭＳ 明朝"/>
      <family val="1"/>
      <charset val="128"/>
    </font>
    <font>
      <sz val="10"/>
      <color theme="1"/>
      <name val="ＭＳ 明朝"/>
      <family val="1"/>
      <charset val="128"/>
    </font>
    <font>
      <sz val="10"/>
      <name val="ＭＳ 明朝"/>
      <family val="1"/>
      <charset val="128"/>
    </font>
    <font>
      <sz val="10"/>
      <color rgb="FF000000"/>
      <name val="ＭＳ 明朝"/>
      <family val="1"/>
      <charset val="128"/>
    </font>
  </fonts>
  <fills count="9">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CC"/>
        <bgColor indexed="64"/>
      </patternFill>
    </fill>
    <fill>
      <patternFill patternType="solid">
        <fgColor rgb="FFFFFAC2"/>
        <bgColor indexed="64"/>
      </patternFill>
    </fill>
    <fill>
      <patternFill patternType="solid">
        <fgColor rgb="FFD4E3F5"/>
        <bgColor indexed="64"/>
      </patternFill>
    </fill>
    <fill>
      <patternFill patternType="solid">
        <fgColor rgb="FFFFFF00"/>
        <bgColor indexed="64"/>
      </patternFill>
    </fill>
    <fill>
      <patternFill patternType="solid">
        <fgColor rgb="FFFF0000"/>
        <bgColor indexed="64"/>
      </patternFill>
    </fill>
  </fills>
  <borders count="6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right/>
      <top style="thin">
        <color indexed="64"/>
      </top>
      <bottom style="dotted">
        <color rgb="FFFF0000"/>
      </bottom>
      <diagonal/>
    </border>
    <border>
      <left/>
      <right style="thin">
        <color indexed="64"/>
      </right>
      <top style="thin">
        <color indexed="64"/>
      </top>
      <bottom style="dotted">
        <color rgb="FFFF0000"/>
      </bottom>
      <diagonal/>
    </border>
    <border>
      <left/>
      <right/>
      <top style="dotted">
        <color rgb="FFFF0000"/>
      </top>
      <bottom style="dotted">
        <color rgb="FFFF0000"/>
      </bottom>
      <diagonal/>
    </border>
    <border>
      <left/>
      <right style="thin">
        <color indexed="64"/>
      </right>
      <top style="dotted">
        <color rgb="FFFF0000"/>
      </top>
      <bottom style="dotted">
        <color rgb="FFFF0000"/>
      </bottom>
      <diagonal/>
    </border>
    <border>
      <left/>
      <right/>
      <top style="dotted">
        <color rgb="FFFF0000"/>
      </top>
      <bottom style="thin">
        <color indexed="64"/>
      </bottom>
      <diagonal/>
    </border>
    <border>
      <left/>
      <right style="thin">
        <color indexed="64"/>
      </right>
      <top style="dotted">
        <color rgb="FFFF0000"/>
      </top>
      <bottom style="thin">
        <color indexed="64"/>
      </bottom>
      <diagonal/>
    </border>
    <border>
      <left style="dotted">
        <color rgb="FFFF0000"/>
      </left>
      <right style="thin">
        <color rgb="FFFF0000"/>
      </right>
      <top style="thin">
        <color indexed="64"/>
      </top>
      <bottom style="dotted">
        <color rgb="FFFF0000"/>
      </bottom>
      <diagonal/>
    </border>
    <border>
      <left style="dotted">
        <color rgb="FFFF0000"/>
      </left>
      <right style="thin">
        <color rgb="FFFF0000"/>
      </right>
      <top style="dotted">
        <color rgb="FFFF0000"/>
      </top>
      <bottom style="dotted">
        <color rgb="FFFF0000"/>
      </bottom>
      <diagonal/>
    </border>
    <border>
      <left style="dotted">
        <color rgb="FFFF0000"/>
      </left>
      <right style="thin">
        <color rgb="FFFF0000"/>
      </right>
      <top/>
      <bottom style="thin">
        <color indexed="64"/>
      </bottom>
      <diagonal/>
    </border>
    <border>
      <left style="dotted">
        <color rgb="FFFF0000"/>
      </left>
      <right style="thin">
        <color rgb="FFFF0000"/>
      </right>
      <top style="dotted">
        <color rgb="FFFF0000"/>
      </top>
      <bottom style="thin">
        <color indexed="64"/>
      </bottom>
      <diagonal/>
    </border>
    <border>
      <left style="dotted">
        <color rgb="FFFF0000"/>
      </left>
      <right style="thin">
        <color rgb="FFFF0000"/>
      </right>
      <top style="thin">
        <color indexed="64"/>
      </top>
      <bottom style="thin">
        <color indexed="64"/>
      </bottom>
      <diagonal/>
    </border>
    <border>
      <left style="dotted">
        <color rgb="FFFF0000"/>
      </left>
      <right style="thin">
        <color rgb="FFFF0000"/>
      </right>
      <top/>
      <bottom style="double">
        <color indexed="64"/>
      </bottom>
      <diagonal/>
    </border>
    <border>
      <left style="thin">
        <color rgb="FFFF0000"/>
      </left>
      <right/>
      <top style="thin">
        <color theme="1"/>
      </top>
      <bottom/>
      <diagonal/>
    </border>
    <border>
      <left style="dotted">
        <color rgb="FFFF0000"/>
      </left>
      <right style="thin">
        <color rgb="FFFF0000"/>
      </right>
      <top style="thin">
        <color indexed="64"/>
      </top>
      <bottom/>
      <diagonal/>
    </border>
    <border>
      <left style="dotted">
        <color rgb="FFFF0000"/>
      </left>
      <right style="thin">
        <color rgb="FFFF0000"/>
      </right>
      <top/>
      <bottom/>
      <diagonal/>
    </border>
    <border>
      <left style="thin">
        <color indexed="64"/>
      </left>
      <right/>
      <top style="thin">
        <color indexed="64"/>
      </top>
      <bottom style="dotted">
        <color rgb="FFFF0000"/>
      </bottom>
      <diagonal/>
    </border>
    <border>
      <left style="thin">
        <color indexed="64"/>
      </left>
      <right style="thin">
        <color indexed="64"/>
      </right>
      <top style="thin">
        <color indexed="64"/>
      </top>
      <bottom style="dotted">
        <color rgb="FFFF0000"/>
      </bottom>
      <diagonal/>
    </border>
    <border>
      <left style="thin">
        <color indexed="64"/>
      </left>
      <right/>
      <top style="dotted">
        <color rgb="FFFF0000"/>
      </top>
      <bottom style="dotted">
        <color rgb="FFFF0000"/>
      </bottom>
      <diagonal/>
    </border>
    <border>
      <left style="dotted">
        <color rgb="FFFF0000"/>
      </left>
      <right style="thin">
        <color rgb="FFFF0000"/>
      </right>
      <top style="thin">
        <color theme="1"/>
      </top>
      <bottom/>
      <diagonal/>
    </border>
    <border>
      <left/>
      <right style="dotted">
        <color rgb="FFFF0000"/>
      </right>
      <top style="thin">
        <color indexed="64"/>
      </top>
      <bottom/>
      <diagonal/>
    </border>
    <border>
      <left/>
      <right style="dotted">
        <color rgb="FFFF0000"/>
      </right>
      <top/>
      <bottom/>
      <diagonal/>
    </border>
    <border>
      <left/>
      <right style="dotted">
        <color rgb="FFFF0000"/>
      </right>
      <top/>
      <bottom style="thin">
        <color indexed="64"/>
      </bottom>
      <diagonal/>
    </border>
    <border>
      <left/>
      <right/>
      <top style="thin">
        <color theme="1"/>
      </top>
      <bottom/>
      <diagonal/>
    </border>
    <border>
      <left style="thin">
        <color auto="1"/>
      </left>
      <right style="thin">
        <color auto="1"/>
      </right>
      <top/>
      <bottom/>
      <diagonal/>
    </border>
    <border>
      <left style="thin">
        <color auto="1"/>
      </left>
      <right style="thin">
        <color auto="1"/>
      </right>
      <top style="thin">
        <color theme="1"/>
      </top>
      <bottom/>
      <diagonal/>
    </border>
    <border>
      <left style="thin">
        <color indexed="64"/>
      </left>
      <right style="thin">
        <color auto="1"/>
      </right>
      <top/>
      <bottom style="thin">
        <color theme="1"/>
      </bottom>
      <diagonal/>
    </border>
    <border diagonalUp="1" diagonalDown="1">
      <left style="thin">
        <color indexed="8"/>
      </left>
      <right style="thin">
        <color indexed="8"/>
      </right>
      <top style="thin">
        <color indexed="8"/>
      </top>
      <bottom style="thin">
        <color indexed="8"/>
      </bottom>
      <diagonal style="thin">
        <color indexed="8"/>
      </diagonal>
    </border>
    <border diagonalUp="1" diagonalDown="1">
      <left/>
      <right style="thin">
        <color indexed="8"/>
      </right>
      <top style="thin">
        <color indexed="8"/>
      </top>
      <bottom style="thin">
        <color indexed="8"/>
      </bottom>
      <diagonal style="thin">
        <color indexed="8"/>
      </diagonal>
    </border>
    <border diagonalUp="1" diagonalDown="1">
      <left style="thin">
        <color indexed="64"/>
      </left>
      <right style="thin">
        <color indexed="64"/>
      </right>
      <top style="thin">
        <color indexed="8"/>
      </top>
      <bottom style="thin">
        <color indexed="8"/>
      </bottom>
      <diagonal style="thin">
        <color indexed="8"/>
      </diagonal>
    </border>
    <border diagonalUp="1" diagonalDown="1">
      <left style="thin">
        <color indexed="8"/>
      </left>
      <right style="thin">
        <color indexed="64"/>
      </right>
      <top style="thin">
        <color indexed="64"/>
      </top>
      <bottom style="thin">
        <color indexed="8"/>
      </bottom>
      <diagonal style="thin">
        <color indexed="8"/>
      </diagonal>
    </border>
    <border diagonalUp="1" diagonalDown="1">
      <left style="thin">
        <color indexed="64"/>
      </left>
      <right style="thin">
        <color indexed="64"/>
      </right>
      <top style="thin">
        <color indexed="8"/>
      </top>
      <bottom style="thin">
        <color indexed="8"/>
      </bottom>
      <diagonal style="thin">
        <color indexed="64"/>
      </diagonal>
    </border>
    <border diagonalUp="1" diagonalDown="1">
      <left style="thin">
        <color indexed="8"/>
      </left>
      <right style="thin">
        <color indexed="64"/>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diagonal/>
    </border>
    <border diagonalUp="1" diagonalDown="1">
      <left style="thin">
        <color indexed="8"/>
      </left>
      <right style="thin">
        <color indexed="64"/>
      </right>
      <top style="thin">
        <color indexed="8"/>
      </top>
      <bottom style="thin">
        <color indexed="64"/>
      </bottom>
      <diagonal style="thin">
        <color indexed="8"/>
      </diagonal>
    </border>
    <border diagonalUp="1" diagonalDown="1">
      <left style="thin">
        <color indexed="8"/>
      </left>
      <right style="thin">
        <color indexed="64"/>
      </right>
      <top style="thin">
        <color indexed="64"/>
      </top>
      <bottom style="thin">
        <color indexed="64"/>
      </bottom>
      <diagonal style="thin">
        <color indexed="8"/>
      </diagonal>
    </border>
    <border diagonalUp="1" diagonalDown="1">
      <left style="thin">
        <color indexed="64"/>
      </left>
      <right style="thin">
        <color indexed="8"/>
      </right>
      <top style="thin">
        <color indexed="8"/>
      </top>
      <bottom style="thin">
        <color indexed="8"/>
      </bottom>
      <diagonal style="thin">
        <color indexed="64"/>
      </diagonal>
    </border>
    <border diagonalUp="1" diagonalDown="1">
      <left style="thin">
        <color indexed="64"/>
      </left>
      <right style="thin">
        <color indexed="8"/>
      </right>
      <top style="thin">
        <color indexed="8"/>
      </top>
      <bottom style="thin">
        <color indexed="64"/>
      </bottom>
      <diagonal style="thin">
        <color indexed="64"/>
      </diagonal>
    </border>
    <border diagonalUp="1" diagonalDown="1">
      <left style="thin">
        <color indexed="64"/>
      </left>
      <right style="thin">
        <color indexed="8"/>
      </right>
      <top style="thin">
        <color indexed="64"/>
      </top>
      <bottom style="thin">
        <color indexed="64"/>
      </bottom>
      <diagonal style="thin">
        <color indexed="64"/>
      </diagonal>
    </border>
    <border diagonalUp="1" diagonalDown="1">
      <left style="thin">
        <color indexed="64"/>
      </left>
      <right style="thin">
        <color indexed="8"/>
      </right>
      <top style="thin">
        <color indexed="64"/>
      </top>
      <bottom style="thin">
        <color indexed="8"/>
      </bottom>
      <diagonal style="thin">
        <color indexed="64"/>
      </diagonal>
    </border>
    <border>
      <left style="thin">
        <color indexed="8"/>
      </left>
      <right style="thin">
        <color indexed="64"/>
      </right>
      <top style="thin">
        <color indexed="8"/>
      </top>
      <bottom style="thin">
        <color indexed="8"/>
      </bottom>
      <diagonal/>
    </border>
  </borders>
  <cellStyleXfs count="79">
    <xf numFmtId="0" fontId="0" fillId="0" borderId="0"/>
    <xf numFmtId="9" fontId="13"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cellStyleXfs>
  <cellXfs count="648">
    <xf numFmtId="0" fontId="0" fillId="0" borderId="0" xfId="0"/>
    <xf numFmtId="0" fontId="3" fillId="0" borderId="1" xfId="78" applyFont="1" applyBorder="1" applyAlignment="1">
      <alignment horizontal="distributed" vertical="center" wrapText="1"/>
    </xf>
    <xf numFmtId="0" fontId="1" fillId="0" borderId="2" xfId="78" applyBorder="1" applyAlignment="1">
      <alignment vertical="center"/>
    </xf>
    <xf numFmtId="0" fontId="1" fillId="0" borderId="0" xfId="78" applyAlignment="1">
      <alignment vertical="center"/>
    </xf>
    <xf numFmtId="0" fontId="1" fillId="0" borderId="1" xfId="78" applyBorder="1" applyAlignment="1">
      <alignment vertical="center"/>
    </xf>
    <xf numFmtId="176" fontId="1" fillId="0" borderId="0" xfId="78" applyNumberFormat="1" applyAlignment="1">
      <alignment vertical="center"/>
    </xf>
    <xf numFmtId="0" fontId="1" fillId="0" borderId="3" xfId="78" applyBorder="1" applyAlignment="1">
      <alignment vertical="center"/>
    </xf>
    <xf numFmtId="0" fontId="1" fillId="0" borderId="0" xfId="78" applyAlignment="1">
      <alignment horizontal="center" vertical="center"/>
    </xf>
    <xf numFmtId="0" fontId="0" fillId="0" borderId="0" xfId="0" applyAlignment="1">
      <alignment horizontal="center" vertical="center"/>
    </xf>
    <xf numFmtId="0" fontId="1" fillId="0" borderId="1" xfId="78" applyFont="1" applyBorder="1" applyAlignment="1">
      <alignment vertical="center"/>
    </xf>
    <xf numFmtId="176" fontId="8" fillId="0" borderId="0" xfId="78" applyNumberFormat="1" applyFont="1" applyBorder="1" applyAlignment="1">
      <alignment vertical="center"/>
    </xf>
    <xf numFmtId="0" fontId="8" fillId="0" borderId="0" xfId="78" applyFont="1" applyBorder="1" applyAlignment="1">
      <alignment vertical="center"/>
    </xf>
    <xf numFmtId="178" fontId="8" fillId="0" borderId="0" xfId="78" applyNumberFormat="1" applyFont="1" applyBorder="1" applyAlignment="1">
      <alignment vertical="center"/>
    </xf>
    <xf numFmtId="177" fontId="8" fillId="0" borderId="0" xfId="78" applyNumberFormat="1" applyFont="1" applyBorder="1" applyAlignment="1">
      <alignment vertical="center"/>
    </xf>
    <xf numFmtId="0" fontId="3" fillId="0" borderId="4" xfId="78" applyFont="1" applyBorder="1" applyAlignment="1">
      <alignment horizontal="distributed" vertical="center" wrapText="1"/>
    </xf>
    <xf numFmtId="0" fontId="1" fillId="0" borderId="4" xfId="78" applyBorder="1" applyAlignment="1">
      <alignment vertical="center"/>
    </xf>
    <xf numFmtId="0" fontId="1" fillId="0" borderId="4" xfId="78" applyBorder="1" applyAlignment="1">
      <alignment horizontal="center" vertical="center"/>
    </xf>
    <xf numFmtId="0" fontId="3" fillId="0" borderId="5" xfId="78" applyFont="1" applyBorder="1" applyAlignment="1">
      <alignment horizontal="distributed" vertical="center" wrapText="1"/>
    </xf>
    <xf numFmtId="0" fontId="3" fillId="0" borderId="6" xfId="78" applyFont="1" applyBorder="1" applyAlignment="1">
      <alignment horizontal="distributed" vertical="center" wrapText="1"/>
    </xf>
    <xf numFmtId="0" fontId="1" fillId="0" borderId="0" xfId="78" applyBorder="1" applyAlignment="1">
      <alignment vertical="center"/>
    </xf>
    <xf numFmtId="0" fontId="1" fillId="0" borderId="7" xfId="78" applyBorder="1" applyAlignment="1">
      <alignment horizontal="distributed" vertical="center" wrapText="1"/>
    </xf>
    <xf numFmtId="0" fontId="1" fillId="0" borderId="1" xfId="78" applyBorder="1" applyAlignment="1">
      <alignment horizontal="center" vertical="center"/>
    </xf>
    <xf numFmtId="0" fontId="1" fillId="0" borderId="7" xfId="78" applyFont="1" applyBorder="1" applyAlignment="1">
      <alignment horizontal="distributed" vertical="center" wrapText="1"/>
    </xf>
    <xf numFmtId="0" fontId="8" fillId="0" borderId="7" xfId="78" applyFont="1" applyBorder="1" applyAlignment="1">
      <alignment vertical="center"/>
    </xf>
    <xf numFmtId="0" fontId="1" fillId="0" borderId="1" xfId="78" applyBorder="1" applyAlignment="1">
      <alignment horizontal="center" vertical="center" wrapText="1"/>
    </xf>
    <xf numFmtId="0" fontId="1" fillId="0" borderId="8" xfId="78" applyBorder="1" applyAlignment="1">
      <alignment vertical="center"/>
    </xf>
    <xf numFmtId="0" fontId="1" fillId="0" borderId="9" xfId="78" applyBorder="1" applyAlignment="1">
      <alignment horizontal="distributed" vertical="center" wrapText="1"/>
    </xf>
    <xf numFmtId="0" fontId="11" fillId="0" borderId="1" xfId="78" applyFont="1" applyBorder="1" applyAlignment="1">
      <alignment horizontal="center" vertical="center" wrapText="1"/>
    </xf>
    <xf numFmtId="0" fontId="2" fillId="0" borderId="0" xfId="78" applyFont="1" applyAlignment="1">
      <alignment vertical="center"/>
    </xf>
    <xf numFmtId="0" fontId="0" fillId="2" borderId="0" xfId="0" applyFill="1" applyAlignment="1">
      <alignment vertical="center"/>
    </xf>
    <xf numFmtId="0" fontId="0" fillId="0" borderId="0" xfId="0" applyAlignment="1">
      <alignment vertical="center"/>
    </xf>
    <xf numFmtId="0" fontId="1" fillId="0" borderId="10" xfId="78" applyBorder="1" applyAlignment="1">
      <alignment horizontal="right" vertical="center"/>
    </xf>
    <xf numFmtId="0" fontId="1" fillId="0" borderId="5" xfId="78" applyBorder="1" applyAlignment="1">
      <alignment vertical="center"/>
    </xf>
    <xf numFmtId="0" fontId="1" fillId="0" borderId="7" xfId="78" applyBorder="1" applyAlignment="1">
      <alignment vertical="center"/>
    </xf>
    <xf numFmtId="0" fontId="1" fillId="0" borderId="6" xfId="78" applyBorder="1" applyAlignment="1">
      <alignment vertical="center"/>
    </xf>
    <xf numFmtId="179" fontId="0" fillId="0" borderId="0" xfId="0" applyNumberFormat="1" applyAlignment="1">
      <alignment vertical="center"/>
    </xf>
    <xf numFmtId="0" fontId="1" fillId="0" borderId="8" xfId="78" applyBorder="1" applyAlignment="1">
      <alignment horizontal="center" vertical="center" wrapText="1"/>
    </xf>
    <xf numFmtId="0" fontId="1" fillId="0" borderId="0" xfId="78" applyBorder="1" applyAlignment="1">
      <alignment vertical="center" wrapText="1"/>
    </xf>
    <xf numFmtId="0" fontId="2" fillId="0" borderId="0" xfId="78" applyFont="1" applyBorder="1" applyAlignment="1">
      <alignment vertical="center"/>
    </xf>
    <xf numFmtId="0" fontId="1" fillId="0" borderId="10" xfId="78" applyBorder="1" applyAlignment="1">
      <alignment vertical="center"/>
    </xf>
    <xf numFmtId="0" fontId="8" fillId="0" borderId="11" xfId="78" applyFont="1" applyBorder="1" applyAlignment="1">
      <alignment vertical="center"/>
    </xf>
    <xf numFmtId="0" fontId="5" fillId="0" borderId="0" xfId="78" applyFont="1" applyAlignment="1">
      <alignment vertical="center"/>
    </xf>
    <xf numFmtId="0" fontId="1" fillId="0" borderId="12" xfId="78" applyBorder="1" applyAlignment="1">
      <alignment vertical="center"/>
    </xf>
    <xf numFmtId="0" fontId="1" fillId="0" borderId="10" xfId="78" applyBorder="1" applyAlignment="1">
      <alignment horizontal="distributed" vertical="center" wrapText="1"/>
    </xf>
    <xf numFmtId="0" fontId="1" fillId="0" borderId="26" xfId="78" applyBorder="1" applyAlignment="1">
      <alignment vertical="center"/>
    </xf>
    <xf numFmtId="0" fontId="1" fillId="0" borderId="27" xfId="78" applyBorder="1" applyAlignment="1">
      <alignment horizontal="distributed" vertical="center" wrapText="1"/>
    </xf>
    <xf numFmtId="0" fontId="8" fillId="0" borderId="27" xfId="78" applyFont="1" applyBorder="1" applyAlignment="1">
      <alignment vertical="center"/>
    </xf>
    <xf numFmtId="0" fontId="8" fillId="0" borderId="10" xfId="78" applyFont="1" applyBorder="1" applyAlignment="1">
      <alignment vertical="center"/>
    </xf>
    <xf numFmtId="0" fontId="1" fillId="0" borderId="28" xfId="78" applyBorder="1" applyAlignment="1">
      <alignment vertical="center"/>
    </xf>
    <xf numFmtId="0" fontId="1" fillId="0" borderId="29" xfId="78" applyBorder="1" applyAlignment="1">
      <alignment horizontal="distributed" vertical="center" wrapText="1"/>
    </xf>
    <xf numFmtId="0" fontId="8" fillId="0" borderId="29" xfId="78" applyFont="1" applyBorder="1" applyAlignment="1">
      <alignment vertical="center"/>
    </xf>
    <xf numFmtId="0" fontId="1" fillId="0" borderId="29" xfId="78" applyFont="1" applyBorder="1" applyAlignment="1">
      <alignment horizontal="left" vertical="center" wrapText="1"/>
    </xf>
    <xf numFmtId="0" fontId="1" fillId="0" borderId="30" xfId="78" applyBorder="1" applyAlignment="1">
      <alignment vertical="center"/>
    </xf>
    <xf numFmtId="0" fontId="1" fillId="0" borderId="31" xfId="78" applyBorder="1" applyAlignment="1">
      <alignment horizontal="distributed" vertical="center" wrapText="1"/>
    </xf>
    <xf numFmtId="0" fontId="8" fillId="0" borderId="31" xfId="78" applyFont="1" applyBorder="1" applyAlignment="1">
      <alignment vertical="center"/>
    </xf>
    <xf numFmtId="0" fontId="1" fillId="0" borderId="13" xfId="78" applyBorder="1" applyAlignment="1">
      <alignment horizontal="distributed" vertical="center" wrapText="1"/>
    </xf>
    <xf numFmtId="0" fontId="1" fillId="0" borderId="0" xfId="78" applyBorder="1" applyAlignment="1">
      <alignment horizontal="center" vertical="center"/>
    </xf>
    <xf numFmtId="0" fontId="1" fillId="0" borderId="0" xfId="78" applyFont="1" applyBorder="1" applyAlignment="1">
      <alignment vertical="center"/>
    </xf>
    <xf numFmtId="176" fontId="8" fillId="0" borderId="0" xfId="78" applyNumberFormat="1" applyFont="1" applyBorder="1" applyAlignment="1">
      <alignment vertical="center" shrinkToFit="1"/>
    </xf>
    <xf numFmtId="0" fontId="12" fillId="0" borderId="0" xfId="78" applyFont="1" applyBorder="1" applyAlignment="1">
      <alignment vertical="center"/>
    </xf>
    <xf numFmtId="0" fontId="2" fillId="0" borderId="0" xfId="78" applyFont="1" applyAlignment="1">
      <alignment vertical="top"/>
    </xf>
    <xf numFmtId="0" fontId="2" fillId="0" borderId="29" xfId="78" applyFont="1" applyBorder="1" applyAlignment="1">
      <alignment horizontal="distributed" vertical="center" wrapText="1"/>
    </xf>
    <xf numFmtId="0" fontId="2" fillId="0" borderId="0" xfId="78" applyFont="1" applyAlignment="1">
      <alignment horizontal="right" vertical="center"/>
    </xf>
    <xf numFmtId="0" fontId="1" fillId="3" borderId="0" xfId="78"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xf>
    <xf numFmtId="0" fontId="1" fillId="0" borderId="0" xfId="78" applyFill="1" applyAlignment="1">
      <alignment horizontal="center" vertical="center"/>
    </xf>
    <xf numFmtId="0" fontId="0" fillId="0" borderId="0" xfId="0" applyFill="1" applyAlignment="1">
      <alignment horizontal="center" vertical="center"/>
    </xf>
    <xf numFmtId="0" fontId="1" fillId="0" borderId="0" xfId="78" applyFill="1" applyAlignment="1">
      <alignment vertical="center"/>
    </xf>
    <xf numFmtId="0" fontId="0" fillId="0" borderId="0" xfId="0" applyFill="1" applyAlignment="1">
      <alignment vertical="center"/>
    </xf>
    <xf numFmtId="0" fontId="1" fillId="0" borderId="0" xfId="78" applyFill="1" applyBorder="1" applyAlignment="1">
      <alignment vertical="center"/>
    </xf>
    <xf numFmtId="179" fontId="0" fillId="0" borderId="0" xfId="0" applyNumberFormat="1" applyFill="1" applyAlignment="1">
      <alignment vertical="center"/>
    </xf>
    <xf numFmtId="0" fontId="8" fillId="0" borderId="14" xfId="78" applyFont="1" applyBorder="1" applyAlignment="1">
      <alignment vertical="center"/>
    </xf>
    <xf numFmtId="0" fontId="8" fillId="0" borderId="15" xfId="78" applyFont="1" applyBorder="1" applyAlignment="1">
      <alignment vertical="center"/>
    </xf>
    <xf numFmtId="0" fontId="1" fillId="0" borderId="32" xfId="78" applyBorder="1" applyAlignment="1">
      <alignment horizontal="center" vertical="center"/>
    </xf>
    <xf numFmtId="0" fontId="1" fillId="0" borderId="33" xfId="78" applyBorder="1" applyAlignment="1">
      <alignment horizontal="center" vertical="center"/>
    </xf>
    <xf numFmtId="0" fontId="1" fillId="0" borderId="33" xfId="78" applyFont="1" applyBorder="1" applyAlignment="1">
      <alignment horizontal="center" vertical="center"/>
    </xf>
    <xf numFmtId="0" fontId="1" fillId="0" borderId="34" xfId="78" applyFont="1" applyBorder="1" applyAlignment="1">
      <alignment horizontal="center" vertical="center"/>
    </xf>
    <xf numFmtId="0" fontId="1" fillId="0" borderId="35" xfId="78" applyBorder="1" applyAlignment="1">
      <alignment horizontal="center" vertical="center"/>
    </xf>
    <xf numFmtId="0" fontId="1" fillId="0" borderId="36" xfId="78" applyBorder="1" applyAlignment="1">
      <alignment horizontal="center" vertical="center"/>
    </xf>
    <xf numFmtId="0" fontId="1" fillId="0" borderId="37" xfId="78" applyBorder="1" applyAlignment="1">
      <alignment horizontal="center" vertical="center"/>
    </xf>
    <xf numFmtId="0" fontId="1" fillId="0" borderId="38" xfId="78" applyBorder="1" applyAlignment="1">
      <alignment vertical="center"/>
    </xf>
    <xf numFmtId="0" fontId="0" fillId="0" borderId="0" xfId="0" applyFont="1" applyFill="1" applyAlignment="1">
      <alignment vertical="center"/>
    </xf>
    <xf numFmtId="0" fontId="1" fillId="0" borderId="39" xfId="78" applyBorder="1" applyAlignment="1">
      <alignment horizontal="center" vertical="center"/>
    </xf>
    <xf numFmtId="0" fontId="1" fillId="0" borderId="40" xfId="78" applyBorder="1" applyAlignment="1">
      <alignment horizontal="center" vertical="center"/>
    </xf>
    <xf numFmtId="0" fontId="1" fillId="0" borderId="34" xfId="78" applyBorder="1" applyAlignment="1">
      <alignment horizontal="center" vertical="center"/>
    </xf>
    <xf numFmtId="0" fontId="6" fillId="0" borderId="0" xfId="0" applyFont="1" applyFill="1" applyAlignment="1">
      <alignment vertical="center"/>
    </xf>
    <xf numFmtId="176" fontId="7" fillId="0" borderId="0" xfId="0" applyNumberFormat="1" applyFont="1" applyFill="1" applyBorder="1" applyAlignment="1">
      <alignment vertical="center"/>
    </xf>
    <xf numFmtId="176" fontId="0" fillId="0" borderId="0" xfId="0" applyNumberFormat="1" applyFill="1" applyBorder="1" applyAlignment="1">
      <alignment vertical="center"/>
    </xf>
    <xf numFmtId="179" fontId="0" fillId="0" borderId="0" xfId="0" applyNumberFormat="1" applyFill="1" applyBorder="1" applyAlignment="1">
      <alignment vertical="center"/>
    </xf>
    <xf numFmtId="0" fontId="0" fillId="0" borderId="16" xfId="0" applyBorder="1" applyAlignment="1">
      <alignment horizontal="right" vertical="center"/>
    </xf>
    <xf numFmtId="0" fontId="10" fillId="0" borderId="16" xfId="0" applyFont="1" applyBorder="1" applyAlignment="1">
      <alignment horizontal="right" vertical="center" wrapText="1"/>
    </xf>
    <xf numFmtId="0" fontId="0" fillId="0" borderId="16" xfId="0" applyBorder="1" applyAlignment="1">
      <alignment horizontal="right" vertical="center" wrapText="1"/>
    </xf>
    <xf numFmtId="181" fontId="0" fillId="0" borderId="16" xfId="0" applyNumberFormat="1" applyBorder="1" applyAlignment="1">
      <alignment horizontal="right" vertical="center"/>
    </xf>
    <xf numFmtId="0" fontId="0" fillId="0" borderId="3" xfId="0" applyBorder="1" applyAlignment="1">
      <alignment horizontal="right" vertical="center"/>
    </xf>
    <xf numFmtId="0" fontId="0" fillId="0" borderId="3" xfId="0" applyBorder="1" applyAlignment="1">
      <alignment horizontal="right" vertical="center" wrapText="1"/>
    </xf>
    <xf numFmtId="181" fontId="0" fillId="0" borderId="3" xfId="0" applyNumberFormat="1" applyBorder="1" applyAlignment="1">
      <alignment horizontal="right" vertical="center"/>
    </xf>
    <xf numFmtId="0" fontId="1" fillId="0" borderId="39" xfId="78" applyBorder="1" applyAlignment="1">
      <alignment horizontal="center" vertical="center"/>
    </xf>
    <xf numFmtId="0" fontId="1" fillId="0" borderId="40" xfId="78" applyBorder="1" applyAlignment="1">
      <alignment horizontal="center" vertical="center"/>
    </xf>
    <xf numFmtId="0" fontId="1" fillId="0" borderId="34" xfId="78" applyBorder="1" applyAlignment="1">
      <alignment horizontal="center" vertical="center"/>
    </xf>
    <xf numFmtId="176" fontId="18" fillId="0" borderId="41" xfId="78" applyNumberFormat="1" applyFont="1" applyBorder="1" applyAlignment="1">
      <alignment vertical="center"/>
    </xf>
    <xf numFmtId="176" fontId="18" fillId="0" borderId="26" xfId="78" applyNumberFormat="1" applyFont="1" applyBorder="1" applyAlignment="1">
      <alignment vertical="center"/>
    </xf>
    <xf numFmtId="0" fontId="18" fillId="0" borderId="26" xfId="78" applyFont="1" applyBorder="1" applyAlignment="1">
      <alignment vertical="center"/>
    </xf>
    <xf numFmtId="0" fontId="18" fillId="0" borderId="41" xfId="78" applyFont="1" applyBorder="1" applyAlignment="1">
      <alignment vertical="center"/>
    </xf>
    <xf numFmtId="177" fontId="18" fillId="0" borderId="26" xfId="1" applyNumberFormat="1" applyFont="1" applyBorder="1" applyAlignment="1">
      <alignment vertical="center"/>
    </xf>
    <xf numFmtId="177" fontId="18" fillId="0" borderId="26" xfId="78" applyNumberFormat="1" applyFont="1" applyBorder="1" applyAlignment="1">
      <alignment vertical="center"/>
    </xf>
    <xf numFmtId="177" fontId="18" fillId="0" borderId="41" xfId="78" applyNumberFormat="1" applyFont="1" applyBorder="1" applyAlignment="1">
      <alignment vertical="center"/>
    </xf>
    <xf numFmtId="180" fontId="18" fillId="0" borderId="26" xfId="1" applyNumberFormat="1" applyFont="1" applyBorder="1" applyAlignment="1">
      <alignment vertical="center"/>
    </xf>
    <xf numFmtId="176" fontId="18" fillId="0" borderId="0" xfId="78" applyNumberFormat="1" applyFont="1" applyBorder="1" applyAlignment="1">
      <alignment vertical="center"/>
    </xf>
    <xf numFmtId="176" fontId="18" fillId="0" borderId="6" xfId="78" applyNumberFormat="1" applyFont="1" applyBorder="1" applyAlignment="1">
      <alignment vertical="center"/>
    </xf>
    <xf numFmtId="0" fontId="18" fillId="0" borderId="1" xfId="78" applyFont="1" applyBorder="1" applyAlignment="1">
      <alignment vertical="center"/>
    </xf>
    <xf numFmtId="0" fontId="18" fillId="0" borderId="6" xfId="78" applyFont="1" applyBorder="1" applyAlignment="1">
      <alignment vertical="center"/>
    </xf>
    <xf numFmtId="177" fontId="18" fillId="0" borderId="0" xfId="1" applyNumberFormat="1" applyFont="1" applyBorder="1" applyAlignment="1">
      <alignment vertical="center"/>
    </xf>
    <xf numFmtId="177" fontId="18" fillId="0" borderId="1" xfId="78" applyNumberFormat="1" applyFont="1" applyBorder="1" applyAlignment="1">
      <alignment vertical="center"/>
    </xf>
    <xf numFmtId="177" fontId="18" fillId="0" borderId="6" xfId="78" applyNumberFormat="1" applyFont="1" applyBorder="1" applyAlignment="1">
      <alignment vertical="center"/>
    </xf>
    <xf numFmtId="180" fontId="18" fillId="0" borderId="0" xfId="1" applyNumberFormat="1" applyFont="1" applyBorder="1" applyAlignment="1">
      <alignment vertical="center"/>
    </xf>
    <xf numFmtId="176" fontId="18" fillId="0" borderId="42" xfId="78" applyNumberFormat="1" applyFont="1" applyBorder="1" applyAlignment="1">
      <alignment vertical="center"/>
    </xf>
    <xf numFmtId="176" fontId="18" fillId="0" borderId="5" xfId="78" applyNumberFormat="1" applyFont="1" applyBorder="1" applyAlignment="1">
      <alignment vertical="center"/>
    </xf>
    <xf numFmtId="0" fontId="18" fillId="0" borderId="4" xfId="78" applyFont="1" applyBorder="1" applyAlignment="1">
      <alignment vertical="center"/>
    </xf>
    <xf numFmtId="0" fontId="18" fillId="0" borderId="5" xfId="78" applyFont="1" applyBorder="1" applyAlignment="1">
      <alignment vertical="center"/>
    </xf>
    <xf numFmtId="177" fontId="18" fillId="0" borderId="4" xfId="78" applyNumberFormat="1" applyFont="1" applyBorder="1" applyAlignment="1">
      <alignment vertical="center"/>
    </xf>
    <xf numFmtId="177" fontId="18" fillId="0" borderId="5" xfId="78" applyNumberFormat="1" applyFont="1" applyBorder="1" applyAlignment="1">
      <alignment vertical="center"/>
    </xf>
    <xf numFmtId="176" fontId="18" fillId="0" borderId="43" xfId="78" applyNumberFormat="1" applyFont="1" applyBorder="1" applyAlignment="1">
      <alignment vertical="center"/>
    </xf>
    <xf numFmtId="176" fontId="18" fillId="0" borderId="28" xfId="78" applyNumberFormat="1" applyFont="1" applyBorder="1" applyAlignment="1">
      <alignment vertical="center"/>
    </xf>
    <xf numFmtId="0" fontId="18" fillId="0" borderId="28" xfId="78" applyFont="1" applyBorder="1" applyAlignment="1">
      <alignment vertical="center"/>
    </xf>
    <xf numFmtId="0" fontId="18" fillId="0" borderId="43" xfId="78" applyFont="1" applyBorder="1" applyAlignment="1">
      <alignment vertical="center"/>
    </xf>
    <xf numFmtId="177" fontId="18" fillId="0" borderId="28" xfId="1" applyNumberFormat="1" applyFont="1" applyBorder="1" applyAlignment="1">
      <alignment vertical="center"/>
    </xf>
    <xf numFmtId="177" fontId="18" fillId="0" borderId="28" xfId="78" applyNumberFormat="1" applyFont="1" applyBorder="1" applyAlignment="1">
      <alignment vertical="center"/>
    </xf>
    <xf numFmtId="177" fontId="18" fillId="0" borderId="43" xfId="78" applyNumberFormat="1" applyFont="1" applyBorder="1" applyAlignment="1">
      <alignment vertical="center"/>
    </xf>
    <xf numFmtId="0" fontId="18" fillId="0" borderId="29" xfId="78" applyFont="1" applyBorder="1" applyAlignment="1">
      <alignment vertical="center"/>
    </xf>
    <xf numFmtId="180" fontId="18" fillId="0" borderId="28" xfId="1" applyNumberFormat="1" applyFont="1" applyBorder="1" applyAlignment="1">
      <alignment vertical="center"/>
    </xf>
    <xf numFmtId="176" fontId="18" fillId="0" borderId="4" xfId="78" applyNumberFormat="1" applyFont="1" applyBorder="1" applyAlignment="1">
      <alignment vertical="center"/>
    </xf>
    <xf numFmtId="177" fontId="18" fillId="0" borderId="4" xfId="1" applyNumberFormat="1" applyFont="1" applyBorder="1" applyAlignment="1">
      <alignment vertical="center"/>
    </xf>
    <xf numFmtId="0" fontId="18" fillId="0" borderId="7" xfId="78" applyFont="1" applyBorder="1" applyAlignment="1">
      <alignment vertical="center"/>
    </xf>
    <xf numFmtId="180" fontId="18" fillId="0" borderId="4" xfId="1" applyNumberFormat="1" applyFont="1" applyBorder="1" applyAlignment="1">
      <alignment vertical="center"/>
    </xf>
    <xf numFmtId="0" fontId="18" fillId="0" borderId="27" xfId="78" applyFont="1" applyBorder="1" applyAlignment="1">
      <alignment vertical="center"/>
    </xf>
    <xf numFmtId="176" fontId="18" fillId="0" borderId="17" xfId="78" applyNumberFormat="1" applyFont="1" applyBorder="1" applyAlignment="1">
      <alignment vertical="center"/>
    </xf>
    <xf numFmtId="176" fontId="18" fillId="0" borderId="1" xfId="78" applyNumberFormat="1" applyFont="1" applyBorder="1" applyAlignment="1">
      <alignment vertical="center"/>
    </xf>
    <xf numFmtId="180" fontId="18" fillId="0" borderId="1" xfId="78" applyNumberFormat="1" applyFont="1" applyBorder="1" applyAlignment="1">
      <alignment vertical="center"/>
    </xf>
    <xf numFmtId="176" fontId="18" fillId="0" borderId="18" xfId="78" applyNumberFormat="1" applyFont="1" applyBorder="1" applyAlignment="1">
      <alignment vertical="center"/>
    </xf>
    <xf numFmtId="176" fontId="18" fillId="0" borderId="7" xfId="78" applyNumberFormat="1" applyFont="1" applyBorder="1" applyAlignment="1">
      <alignment vertical="center"/>
    </xf>
    <xf numFmtId="176" fontId="18" fillId="0" borderId="19" xfId="78" applyNumberFormat="1" applyFont="1" applyBorder="1" applyAlignment="1">
      <alignment vertical="center"/>
    </xf>
    <xf numFmtId="0" fontId="18" fillId="0" borderId="20" xfId="78" applyFont="1" applyBorder="1" applyAlignment="1">
      <alignment vertical="center"/>
    </xf>
    <xf numFmtId="0" fontId="18" fillId="0" borderId="19" xfId="78" applyFont="1" applyBorder="1" applyAlignment="1">
      <alignment vertical="center"/>
    </xf>
    <xf numFmtId="180" fontId="18" fillId="0" borderId="20" xfId="1" applyNumberFormat="1" applyFont="1" applyBorder="1" applyAlignment="1">
      <alignment vertical="center"/>
    </xf>
    <xf numFmtId="177" fontId="18" fillId="0" borderId="20" xfId="78" applyNumberFormat="1" applyFont="1" applyBorder="1" applyAlignment="1">
      <alignment vertical="center"/>
    </xf>
    <xf numFmtId="177" fontId="18" fillId="0" borderId="19" xfId="78" applyNumberFormat="1" applyFont="1" applyBorder="1" applyAlignment="1">
      <alignment vertical="center"/>
    </xf>
    <xf numFmtId="0" fontId="18" fillId="0" borderId="14" xfId="78" applyFont="1" applyBorder="1" applyAlignment="1">
      <alignment vertical="center"/>
    </xf>
    <xf numFmtId="176" fontId="18" fillId="0" borderId="21" xfId="78" applyNumberFormat="1" applyFont="1" applyBorder="1" applyAlignment="1">
      <alignment vertical="center"/>
    </xf>
    <xf numFmtId="176" fontId="18" fillId="0" borderId="22" xfId="78" applyNumberFormat="1" applyFont="1" applyBorder="1" applyAlignment="1">
      <alignment vertical="center"/>
    </xf>
    <xf numFmtId="0" fontId="18" fillId="0" borderId="22" xfId="78" applyFont="1" applyBorder="1" applyAlignment="1">
      <alignment vertical="center"/>
    </xf>
    <xf numFmtId="0" fontId="18" fillId="0" borderId="21" xfId="78" applyFont="1" applyBorder="1" applyAlignment="1">
      <alignment vertical="center"/>
    </xf>
    <xf numFmtId="180" fontId="18" fillId="0" borderId="22" xfId="1" applyNumberFormat="1" applyFont="1" applyBorder="1" applyAlignment="1">
      <alignment vertical="center"/>
    </xf>
    <xf numFmtId="177" fontId="18" fillId="0" borderId="22" xfId="78" applyNumberFormat="1" applyFont="1" applyBorder="1" applyAlignment="1">
      <alignment vertical="center"/>
    </xf>
    <xf numFmtId="177" fontId="18" fillId="0" borderId="21" xfId="78" applyNumberFormat="1" applyFont="1" applyBorder="1" applyAlignment="1">
      <alignment vertical="center"/>
    </xf>
    <xf numFmtId="3" fontId="10" fillId="0" borderId="23" xfId="11" applyNumberFormat="1" applyFont="1" applyBorder="1" applyAlignment="1">
      <alignment horizontal="right"/>
    </xf>
    <xf numFmtId="3" fontId="10" fillId="0" borderId="24" xfId="11" applyNumberFormat="1" applyFont="1" applyBorder="1" applyAlignment="1">
      <alignment horizontal="right"/>
    </xf>
    <xf numFmtId="176" fontId="19" fillId="0" borderId="26" xfId="78" applyNumberFormat="1" applyFont="1" applyBorder="1" applyAlignment="1">
      <alignment vertical="center"/>
    </xf>
    <xf numFmtId="180" fontId="19" fillId="0" borderId="26" xfId="1" applyNumberFormat="1" applyFont="1" applyBorder="1" applyAlignment="1">
      <alignment vertical="center"/>
    </xf>
    <xf numFmtId="176" fontId="19" fillId="0" borderId="6" xfId="78" applyNumberFormat="1" applyFont="1" applyBorder="1" applyAlignment="1">
      <alignment vertical="center"/>
    </xf>
    <xf numFmtId="0" fontId="19" fillId="0" borderId="1" xfId="78" applyFont="1" applyBorder="1" applyAlignment="1">
      <alignment vertical="center"/>
    </xf>
    <xf numFmtId="0" fontId="19" fillId="0" borderId="6" xfId="78" applyFont="1" applyBorder="1" applyAlignment="1">
      <alignment vertical="center"/>
    </xf>
    <xf numFmtId="177" fontId="19" fillId="0" borderId="1" xfId="78" applyNumberFormat="1" applyFont="1" applyBorder="1" applyAlignment="1">
      <alignment vertical="center"/>
    </xf>
    <xf numFmtId="177" fontId="19" fillId="0" borderId="6" xfId="78" applyNumberFormat="1" applyFont="1" applyBorder="1" applyAlignment="1">
      <alignment vertical="center"/>
    </xf>
    <xf numFmtId="176" fontId="19" fillId="0" borderId="5" xfId="78" applyNumberFormat="1" applyFont="1" applyBorder="1" applyAlignment="1">
      <alignment vertical="center"/>
    </xf>
    <xf numFmtId="0" fontId="19" fillId="0" borderId="4" xfId="78" applyFont="1" applyBorder="1" applyAlignment="1">
      <alignment vertical="center"/>
    </xf>
    <xf numFmtId="0" fontId="19" fillId="0" borderId="5" xfId="78" applyFont="1" applyBorder="1" applyAlignment="1">
      <alignment vertical="center"/>
    </xf>
    <xf numFmtId="177" fontId="19" fillId="0" borderId="4" xfId="78" applyNumberFormat="1" applyFont="1" applyBorder="1" applyAlignment="1">
      <alignment vertical="center"/>
    </xf>
    <xf numFmtId="177" fontId="19" fillId="0" borderId="5" xfId="78" applyNumberFormat="1" applyFont="1" applyBorder="1" applyAlignment="1">
      <alignment vertical="center"/>
    </xf>
    <xf numFmtId="176" fontId="19" fillId="0" borderId="4" xfId="78" applyNumberFormat="1" applyFont="1" applyBorder="1" applyAlignment="1">
      <alignment vertical="center"/>
    </xf>
    <xf numFmtId="177" fontId="19" fillId="0" borderId="4" xfId="1" applyNumberFormat="1" applyFont="1" applyBorder="1" applyAlignment="1">
      <alignment vertical="center"/>
    </xf>
    <xf numFmtId="0" fontId="19" fillId="0" borderId="7" xfId="78" applyFont="1" applyBorder="1" applyAlignment="1">
      <alignment vertical="center"/>
    </xf>
    <xf numFmtId="180" fontId="19" fillId="0" borderId="4" xfId="1" applyNumberFormat="1" applyFont="1" applyBorder="1" applyAlignment="1">
      <alignment vertical="center"/>
    </xf>
    <xf numFmtId="176" fontId="19" fillId="0" borderId="17" xfId="78" applyNumberFormat="1" applyFont="1" applyBorder="1" applyAlignment="1">
      <alignment vertical="center"/>
    </xf>
    <xf numFmtId="176" fontId="19" fillId="0" borderId="18" xfId="78" applyNumberFormat="1" applyFont="1" applyBorder="1" applyAlignment="1">
      <alignment vertical="center"/>
    </xf>
    <xf numFmtId="176" fontId="19" fillId="0" borderId="7" xfId="78" applyNumberFormat="1" applyFont="1" applyBorder="1" applyAlignment="1">
      <alignment vertical="center"/>
    </xf>
    <xf numFmtId="0" fontId="1" fillId="0" borderId="10" xfId="78" applyFont="1" applyBorder="1" applyAlignment="1">
      <alignment vertical="center"/>
    </xf>
    <xf numFmtId="0" fontId="1" fillId="0" borderId="7" xfId="78" applyFont="1" applyBorder="1" applyAlignment="1">
      <alignment vertical="center"/>
    </xf>
    <xf numFmtId="49" fontId="19" fillId="0" borderId="1" xfId="78" applyNumberFormat="1" applyFont="1" applyBorder="1" applyAlignment="1">
      <alignment horizontal="right" vertical="center"/>
    </xf>
    <xf numFmtId="49" fontId="19" fillId="0" borderId="6" xfId="78" applyNumberFormat="1" applyFont="1" applyBorder="1" applyAlignment="1">
      <alignment horizontal="right" vertical="center"/>
    </xf>
    <xf numFmtId="0" fontId="1" fillId="4" borderId="5" xfId="78" applyFill="1" applyBorder="1" applyAlignment="1">
      <alignment vertical="center"/>
    </xf>
    <xf numFmtId="0" fontId="1" fillId="4" borderId="4" xfId="78" applyFill="1" applyBorder="1" applyAlignment="1">
      <alignment horizontal="center" vertical="center"/>
    </xf>
    <xf numFmtId="0" fontId="1" fillId="4" borderId="4" xfId="78" applyFill="1" applyBorder="1" applyAlignment="1">
      <alignment vertical="center"/>
    </xf>
    <xf numFmtId="0" fontId="1" fillId="4" borderId="10" xfId="78" applyFill="1" applyBorder="1" applyAlignment="1">
      <alignment horizontal="right" vertical="center"/>
    </xf>
    <xf numFmtId="0" fontId="3" fillId="4" borderId="5" xfId="78" applyFont="1" applyFill="1" applyBorder="1" applyAlignment="1">
      <alignment horizontal="distributed" vertical="center" wrapText="1"/>
    </xf>
    <xf numFmtId="0" fontId="3" fillId="4" borderId="4" xfId="78" applyFont="1" applyFill="1" applyBorder="1" applyAlignment="1">
      <alignment horizontal="distributed" vertical="center" wrapText="1"/>
    </xf>
    <xf numFmtId="0" fontId="1" fillId="4" borderId="10" xfId="78" applyFill="1" applyBorder="1" applyAlignment="1">
      <alignment vertical="center"/>
    </xf>
    <xf numFmtId="0" fontId="1" fillId="4" borderId="6" xfId="78" applyFont="1" applyFill="1" applyBorder="1" applyAlignment="1">
      <alignment vertical="center"/>
    </xf>
    <xf numFmtId="0" fontId="1" fillId="4" borderId="1" xfId="78" applyFill="1" applyBorder="1" applyAlignment="1">
      <alignment horizontal="center" vertical="center"/>
    </xf>
    <xf numFmtId="0" fontId="1" fillId="4" borderId="1" xfId="78" applyFill="1" applyBorder="1" applyAlignment="1">
      <alignment vertical="center"/>
    </xf>
    <xf numFmtId="0" fontId="1" fillId="4" borderId="7" xfId="78" applyFill="1" applyBorder="1" applyAlignment="1">
      <alignment vertical="center"/>
    </xf>
    <xf numFmtId="0" fontId="3" fillId="4" borderId="6" xfId="78" applyFont="1" applyFill="1" applyBorder="1" applyAlignment="1">
      <alignment horizontal="distributed" vertical="center" wrapText="1"/>
    </xf>
    <xf numFmtId="0" fontId="3" fillId="4" borderId="1" xfId="78" applyFont="1" applyFill="1" applyBorder="1" applyAlignment="1">
      <alignment horizontal="distributed" vertical="center" wrapText="1"/>
    </xf>
    <xf numFmtId="0" fontId="1" fillId="4" borderId="6" xfId="78" applyFill="1" applyBorder="1" applyAlignment="1">
      <alignment vertical="center"/>
    </xf>
    <xf numFmtId="0" fontId="1" fillId="5" borderId="0" xfId="78" applyFill="1" applyBorder="1" applyAlignment="1">
      <alignment vertical="center"/>
    </xf>
    <xf numFmtId="0" fontId="1" fillId="5" borderId="1" xfId="78" applyFill="1" applyBorder="1" applyAlignment="1">
      <alignment vertical="center"/>
    </xf>
    <xf numFmtId="0" fontId="1" fillId="5" borderId="6" xfId="78" applyFill="1" applyBorder="1" applyAlignment="1">
      <alignment horizontal="center" vertical="center"/>
    </xf>
    <xf numFmtId="0" fontId="1" fillId="5" borderId="6" xfId="78" applyFill="1" applyBorder="1" applyAlignment="1">
      <alignment horizontal="center" vertical="center" wrapText="1"/>
    </xf>
    <xf numFmtId="0" fontId="1" fillId="5" borderId="48" xfId="78" applyFill="1" applyBorder="1" applyAlignment="1">
      <alignment vertical="center"/>
    </xf>
    <xf numFmtId="0" fontId="1" fillId="5" borderId="6" xfId="78" applyFont="1" applyFill="1" applyBorder="1" applyAlignment="1">
      <alignment horizontal="center" vertical="center" wrapText="1"/>
    </xf>
    <xf numFmtId="0" fontId="1" fillId="5" borderId="17" xfId="78" applyFill="1" applyBorder="1" applyAlignment="1">
      <alignment horizontal="center" vertical="center" wrapText="1"/>
    </xf>
    <xf numFmtId="0" fontId="1" fillId="6" borderId="3" xfId="78" applyFill="1" applyBorder="1" applyAlignment="1">
      <alignment vertical="center"/>
    </xf>
    <xf numFmtId="0" fontId="1" fillId="6" borderId="2" xfId="78" applyFill="1" applyBorder="1" applyAlignment="1">
      <alignment horizontal="center" vertical="center"/>
    </xf>
    <xf numFmtId="176" fontId="19" fillId="6" borderId="3" xfId="78" applyNumberFormat="1" applyFont="1" applyFill="1" applyBorder="1" applyAlignment="1">
      <alignment vertical="center"/>
    </xf>
    <xf numFmtId="176" fontId="19" fillId="6" borderId="2" xfId="78" applyNumberFormat="1" applyFont="1" applyFill="1" applyBorder="1" applyAlignment="1">
      <alignment vertical="center"/>
    </xf>
    <xf numFmtId="0" fontId="19" fillId="6" borderId="2" xfId="78" applyFont="1" applyFill="1" applyBorder="1" applyAlignment="1">
      <alignment vertical="center"/>
    </xf>
    <xf numFmtId="0" fontId="19" fillId="6" borderId="3" xfId="78" applyFont="1" applyFill="1" applyBorder="1" applyAlignment="1">
      <alignment vertical="center"/>
    </xf>
    <xf numFmtId="180" fontId="19" fillId="6" borderId="2" xfId="1" applyNumberFormat="1" applyFont="1" applyFill="1" applyBorder="1" applyAlignment="1">
      <alignment vertical="center"/>
    </xf>
    <xf numFmtId="177" fontId="19" fillId="6" borderId="2" xfId="78" applyNumberFormat="1" applyFont="1" applyFill="1" applyBorder="1" applyAlignment="1">
      <alignment vertical="center"/>
    </xf>
    <xf numFmtId="177" fontId="19" fillId="6" borderId="3" xfId="78" applyNumberFormat="1" applyFont="1" applyFill="1" applyBorder="1" applyAlignment="1">
      <alignment vertical="center"/>
    </xf>
    <xf numFmtId="0" fontId="8" fillId="6" borderId="11" xfId="78" applyFont="1" applyFill="1" applyBorder="1" applyAlignment="1">
      <alignment vertical="center"/>
    </xf>
    <xf numFmtId="0" fontId="1" fillId="5" borderId="7" xfId="78" applyFill="1" applyBorder="1" applyAlignment="1">
      <alignment horizontal="distributed" vertical="center" wrapText="1"/>
    </xf>
    <xf numFmtId="0" fontId="1" fillId="5" borderId="17" xfId="78" applyFill="1" applyBorder="1" applyAlignment="1">
      <alignment horizontal="center" vertical="center" wrapText="1"/>
    </xf>
    <xf numFmtId="0" fontId="1" fillId="5" borderId="6" xfId="78" applyFill="1" applyBorder="1" applyAlignment="1">
      <alignment horizontal="center" vertical="center"/>
    </xf>
    <xf numFmtId="0" fontId="1" fillId="5" borderId="7" xfId="78" applyFill="1" applyBorder="1" applyAlignment="1">
      <alignment horizontal="distributed" vertical="center" wrapText="1"/>
    </xf>
    <xf numFmtId="0" fontId="1" fillId="0" borderId="5" xfId="78" applyBorder="1" applyAlignment="1">
      <alignment vertical="center"/>
    </xf>
    <xf numFmtId="0" fontId="1" fillId="0" borderId="6" xfId="78" applyBorder="1" applyAlignment="1">
      <alignment vertical="center"/>
    </xf>
    <xf numFmtId="0" fontId="1" fillId="5" borderId="6" xfId="78" applyFill="1" applyBorder="1" applyAlignment="1">
      <alignment horizontal="center" vertical="center" wrapText="1"/>
    </xf>
    <xf numFmtId="0" fontId="3" fillId="4" borderId="4" xfId="78" applyFont="1" applyFill="1" applyBorder="1" applyAlignment="1">
      <alignment horizontal="distributed" vertical="center" wrapText="1"/>
    </xf>
    <xf numFmtId="0" fontId="3" fillId="4" borderId="1" xfId="78" applyFont="1" applyFill="1" applyBorder="1" applyAlignment="1">
      <alignment horizontal="distributed" vertical="center" wrapText="1"/>
    </xf>
    <xf numFmtId="0" fontId="1" fillId="0" borderId="0" xfId="78" applyBorder="1" applyAlignment="1">
      <alignment horizontal="center" vertical="center"/>
    </xf>
    <xf numFmtId="0" fontId="0" fillId="0" borderId="0" xfId="0" applyAlignment="1">
      <alignment horizontal="center" vertical="center"/>
    </xf>
    <xf numFmtId="0" fontId="1" fillId="0" borderId="0" xfId="78" applyBorder="1" applyAlignment="1">
      <alignment vertical="center"/>
    </xf>
    <xf numFmtId="0" fontId="1" fillId="5" borderId="25" xfId="78" applyFill="1" applyBorder="1" applyAlignment="1">
      <alignment horizontal="center" vertical="center"/>
    </xf>
    <xf numFmtId="0" fontId="1" fillId="5" borderId="16" xfId="78" applyFill="1" applyBorder="1" applyAlignment="1">
      <alignment horizontal="center" vertical="center"/>
    </xf>
    <xf numFmtId="0" fontId="1" fillId="5" borderId="25" xfId="78" applyFill="1" applyBorder="1" applyAlignment="1">
      <alignment horizontal="center" vertical="center"/>
    </xf>
    <xf numFmtId="176" fontId="19" fillId="0" borderId="2" xfId="78" applyNumberFormat="1" applyFont="1" applyBorder="1" applyAlignment="1">
      <alignment vertical="center"/>
    </xf>
    <xf numFmtId="176" fontId="19" fillId="0" borderId="3" xfId="78" applyNumberFormat="1" applyFont="1" applyBorder="1" applyAlignment="1">
      <alignment vertical="center"/>
    </xf>
    <xf numFmtId="0" fontId="19" fillId="0" borderId="2" xfId="78" applyFont="1" applyBorder="1" applyAlignment="1">
      <alignment vertical="center"/>
    </xf>
    <xf numFmtId="0" fontId="19" fillId="0" borderId="3" xfId="78" applyFont="1" applyBorder="1" applyAlignment="1">
      <alignment vertical="center"/>
    </xf>
    <xf numFmtId="180" fontId="19" fillId="0" borderId="2" xfId="1" applyNumberFormat="1" applyFont="1" applyBorder="1" applyAlignment="1">
      <alignment vertical="center"/>
    </xf>
    <xf numFmtId="177" fontId="19" fillId="0" borderId="2" xfId="78" applyNumberFormat="1" applyFont="1" applyBorder="1" applyAlignment="1">
      <alignment vertical="center"/>
    </xf>
    <xf numFmtId="177" fontId="19" fillId="0" borderId="3" xfId="78" applyNumberFormat="1" applyFont="1" applyBorder="1" applyAlignment="1">
      <alignment vertical="center"/>
    </xf>
    <xf numFmtId="0" fontId="19" fillId="0" borderId="11" xfId="78" applyFont="1" applyBorder="1" applyAlignment="1">
      <alignment vertical="center"/>
    </xf>
    <xf numFmtId="0" fontId="1" fillId="5" borderId="2" xfId="78" applyFill="1" applyBorder="1" applyAlignment="1">
      <alignment vertical="center"/>
    </xf>
    <xf numFmtId="0" fontId="1" fillId="5" borderId="11" xfId="78" applyFill="1" applyBorder="1" applyAlignment="1">
      <alignment horizontal="distributed" vertical="center" wrapText="1"/>
    </xf>
    <xf numFmtId="177" fontId="19" fillId="0" borderId="2" xfId="1" applyNumberFormat="1" applyFont="1" applyBorder="1" applyAlignment="1">
      <alignment vertical="center"/>
    </xf>
    <xf numFmtId="176" fontId="19" fillId="0" borderId="16" xfId="78" applyNumberFormat="1" applyFont="1" applyBorder="1" applyAlignment="1">
      <alignment vertical="center"/>
    </xf>
    <xf numFmtId="0" fontId="1" fillId="5" borderId="16" xfId="78" applyFont="1" applyFill="1" applyBorder="1" applyAlignment="1">
      <alignment horizontal="center" vertical="center"/>
    </xf>
    <xf numFmtId="0" fontId="1" fillId="5" borderId="11" xfId="78" applyFont="1" applyFill="1" applyBorder="1" applyAlignment="1">
      <alignment horizontal="distributed" vertical="center" wrapText="1"/>
    </xf>
    <xf numFmtId="3" fontId="10" fillId="7" borderId="23" xfId="11" applyNumberFormat="1" applyFont="1" applyFill="1" applyBorder="1" applyAlignment="1">
      <alignment horizontal="right"/>
    </xf>
    <xf numFmtId="0" fontId="10" fillId="7" borderId="23" xfId="11" applyNumberFormat="1" applyFont="1" applyFill="1" applyBorder="1" applyAlignment="1">
      <alignment horizontal="right"/>
    </xf>
    <xf numFmtId="181" fontId="0" fillId="7" borderId="16" xfId="0" applyNumberFormat="1" applyFill="1" applyBorder="1" applyAlignment="1">
      <alignment horizontal="right" vertical="center"/>
    </xf>
    <xf numFmtId="0" fontId="0" fillId="7" borderId="16" xfId="0" applyFill="1" applyBorder="1" applyAlignment="1">
      <alignment horizontal="right" vertical="center"/>
    </xf>
    <xf numFmtId="0" fontId="10" fillId="7" borderId="16" xfId="0" applyFont="1" applyFill="1" applyBorder="1" applyAlignment="1">
      <alignment horizontal="right" vertical="center" wrapText="1"/>
    </xf>
    <xf numFmtId="0" fontId="0" fillId="7" borderId="16" xfId="0" applyFill="1" applyBorder="1" applyAlignment="1">
      <alignment horizontal="right" vertical="center" wrapText="1"/>
    </xf>
    <xf numFmtId="3" fontId="10" fillId="7" borderId="24" xfId="11" applyNumberFormat="1" applyFont="1" applyFill="1" applyBorder="1" applyAlignment="1">
      <alignment horizontal="right"/>
    </xf>
    <xf numFmtId="0" fontId="10" fillId="7" borderId="24" xfId="11" applyNumberFormat="1" applyFont="1" applyFill="1" applyBorder="1" applyAlignment="1">
      <alignment horizontal="right"/>
    </xf>
    <xf numFmtId="0" fontId="0" fillId="7" borderId="3" xfId="0" applyFill="1" applyBorder="1" applyAlignment="1">
      <alignment horizontal="right" vertical="center"/>
    </xf>
    <xf numFmtId="0" fontId="0" fillId="7" borderId="3" xfId="0" applyFill="1" applyBorder="1" applyAlignment="1">
      <alignment horizontal="right" vertical="center" wrapText="1"/>
    </xf>
    <xf numFmtId="181" fontId="0" fillId="7" borderId="3" xfId="0" applyNumberFormat="1" applyFill="1" applyBorder="1" applyAlignment="1">
      <alignment horizontal="right" vertical="center"/>
    </xf>
    <xf numFmtId="176" fontId="20" fillId="0" borderId="3" xfId="78" applyNumberFormat="1" applyFont="1" applyBorder="1" applyAlignment="1">
      <alignment vertical="center"/>
    </xf>
    <xf numFmtId="176" fontId="20" fillId="0" borderId="2" xfId="78" applyNumberFormat="1" applyFont="1" applyBorder="1" applyAlignment="1">
      <alignment vertical="center"/>
    </xf>
    <xf numFmtId="0" fontId="20" fillId="0" borderId="2" xfId="78" applyFont="1" applyBorder="1" applyAlignment="1">
      <alignment vertical="center"/>
    </xf>
    <xf numFmtId="0" fontId="20" fillId="0" borderId="3" xfId="78" applyFont="1" applyBorder="1" applyAlignment="1">
      <alignment vertical="center"/>
    </xf>
    <xf numFmtId="177" fontId="20" fillId="0" borderId="2" xfId="1" applyNumberFormat="1" applyFont="1" applyBorder="1" applyAlignment="1">
      <alignment vertical="center"/>
    </xf>
    <xf numFmtId="177" fontId="20" fillId="0" borderId="2" xfId="78" applyNumberFormat="1" applyFont="1" applyBorder="1" applyAlignment="1">
      <alignment vertical="center"/>
    </xf>
    <xf numFmtId="177" fontId="20" fillId="0" borderId="3" xfId="78" applyNumberFormat="1" applyFont="1" applyBorder="1" applyAlignment="1">
      <alignment vertical="center"/>
    </xf>
    <xf numFmtId="180" fontId="20" fillId="0" borderId="2" xfId="1" applyNumberFormat="1" applyFont="1" applyBorder="1" applyAlignment="1">
      <alignment vertical="center"/>
    </xf>
    <xf numFmtId="0" fontId="18" fillId="0" borderId="11" xfId="78" applyFont="1" applyBorder="1" applyAlignment="1">
      <alignment vertical="center"/>
    </xf>
    <xf numFmtId="176" fontId="20" fillId="0" borderId="16" xfId="78" applyNumberFormat="1" applyFont="1" applyBorder="1" applyAlignment="1">
      <alignment vertical="center"/>
    </xf>
    <xf numFmtId="0" fontId="20" fillId="0" borderId="11" xfId="78" applyFont="1" applyBorder="1" applyAlignment="1">
      <alignment vertical="center"/>
    </xf>
    <xf numFmtId="176" fontId="20" fillId="0" borderId="4" xfId="78" applyNumberFormat="1" applyFont="1" applyBorder="1" applyAlignment="1">
      <alignment vertical="center"/>
    </xf>
    <xf numFmtId="176" fontId="20" fillId="0" borderId="6" xfId="78" applyNumberFormat="1" applyFont="1" applyBorder="1" applyAlignment="1">
      <alignment vertical="center"/>
    </xf>
    <xf numFmtId="0" fontId="20" fillId="0" borderId="1" xfId="78" applyFont="1" applyBorder="1" applyAlignment="1">
      <alignment vertical="center"/>
    </xf>
    <xf numFmtId="0" fontId="20" fillId="0" borderId="6" xfId="78" applyFont="1" applyBorder="1" applyAlignment="1">
      <alignment vertical="center"/>
    </xf>
    <xf numFmtId="177" fontId="20" fillId="0" borderId="4" xfId="1" applyNumberFormat="1" applyFont="1" applyBorder="1" applyAlignment="1">
      <alignment vertical="center"/>
    </xf>
    <xf numFmtId="177" fontId="20" fillId="0" borderId="1" xfId="78" applyNumberFormat="1" applyFont="1" applyBorder="1" applyAlignment="1">
      <alignment vertical="center"/>
    </xf>
    <xf numFmtId="177" fontId="20" fillId="0" borderId="6" xfId="78" applyNumberFormat="1" applyFont="1" applyBorder="1" applyAlignment="1">
      <alignment vertical="center"/>
    </xf>
    <xf numFmtId="180" fontId="20" fillId="0" borderId="4" xfId="1" applyNumberFormat="1" applyFont="1" applyBorder="1" applyAlignment="1">
      <alignment vertical="center"/>
    </xf>
    <xf numFmtId="0" fontId="20" fillId="0" borderId="7" xfId="78" applyFont="1" applyBorder="1" applyAlignment="1">
      <alignment vertical="center"/>
    </xf>
    <xf numFmtId="176" fontId="20" fillId="0" borderId="5" xfId="78" applyNumberFormat="1" applyFont="1" applyBorder="1" applyAlignment="1">
      <alignment vertical="center"/>
    </xf>
    <xf numFmtId="0" fontId="20" fillId="0" borderId="4" xfId="78" applyFont="1" applyBorder="1" applyAlignment="1">
      <alignment vertical="center"/>
    </xf>
    <xf numFmtId="0" fontId="20" fillId="0" borderId="5" xfId="78" applyFont="1" applyBorder="1" applyAlignment="1">
      <alignment vertical="center"/>
    </xf>
    <xf numFmtId="177" fontId="20" fillId="0" borderId="4" xfId="78" applyNumberFormat="1" applyFont="1" applyBorder="1" applyAlignment="1">
      <alignment vertical="center"/>
    </xf>
    <xf numFmtId="177" fontId="20" fillId="0" borderId="5" xfId="78" applyNumberFormat="1" applyFont="1" applyBorder="1" applyAlignment="1">
      <alignment vertical="center"/>
    </xf>
    <xf numFmtId="0" fontId="18" fillId="0" borderId="10" xfId="78" applyFont="1" applyBorder="1" applyAlignment="1">
      <alignment vertical="center"/>
    </xf>
    <xf numFmtId="176" fontId="20" fillId="0" borderId="17" xfId="78" applyNumberFormat="1" applyFont="1" applyBorder="1" applyAlignment="1">
      <alignment vertical="center"/>
    </xf>
    <xf numFmtId="176" fontId="20" fillId="0" borderId="1" xfId="78" applyNumberFormat="1" applyFont="1" applyBorder="1" applyAlignment="1">
      <alignment vertical="center"/>
    </xf>
    <xf numFmtId="49" fontId="20" fillId="0" borderId="1" xfId="78" applyNumberFormat="1" applyFont="1" applyBorder="1" applyAlignment="1">
      <alignment horizontal="right" vertical="center"/>
    </xf>
    <xf numFmtId="49" fontId="20" fillId="0" borderId="6" xfId="78" applyNumberFormat="1" applyFont="1" applyBorder="1" applyAlignment="1">
      <alignment horizontal="right" vertical="center"/>
    </xf>
    <xf numFmtId="177" fontId="20" fillId="0" borderId="1" xfId="1" applyNumberFormat="1" applyFont="1" applyBorder="1" applyAlignment="1">
      <alignment vertical="center"/>
    </xf>
    <xf numFmtId="180" fontId="20" fillId="0" borderId="1" xfId="1" applyNumberFormat="1" applyFont="1" applyBorder="1" applyAlignment="1">
      <alignment vertical="center"/>
    </xf>
    <xf numFmtId="176" fontId="20" fillId="0" borderId="18" xfId="78" applyNumberFormat="1" applyFont="1" applyBorder="1" applyAlignment="1">
      <alignment vertical="center"/>
    </xf>
    <xf numFmtId="176" fontId="20" fillId="0" borderId="7" xfId="78" applyNumberFormat="1" applyFont="1" applyBorder="1" applyAlignment="1">
      <alignment vertical="center"/>
    </xf>
    <xf numFmtId="176" fontId="20" fillId="0" borderId="26" xfId="78" applyNumberFormat="1" applyFont="1" applyBorder="1" applyAlignment="1">
      <alignment vertical="center"/>
    </xf>
    <xf numFmtId="180" fontId="20" fillId="0" borderId="26" xfId="1" applyNumberFormat="1" applyFont="1" applyBorder="1" applyAlignment="1">
      <alignment vertical="center"/>
    </xf>
    <xf numFmtId="176" fontId="20" fillId="6" borderId="3" xfId="78" applyNumberFormat="1" applyFont="1" applyFill="1" applyBorder="1" applyAlignment="1">
      <alignment vertical="center"/>
    </xf>
    <xf numFmtId="176" fontId="20" fillId="6" borderId="2" xfId="78" applyNumberFormat="1" applyFont="1" applyFill="1" applyBorder="1" applyAlignment="1">
      <alignment vertical="center"/>
    </xf>
    <xf numFmtId="0" fontId="20" fillId="6" borderId="2" xfId="78" applyFont="1" applyFill="1" applyBorder="1" applyAlignment="1">
      <alignment vertical="center"/>
    </xf>
    <xf numFmtId="0" fontId="20" fillId="6" borderId="3" xfId="78" applyFont="1" applyFill="1" applyBorder="1" applyAlignment="1">
      <alignment vertical="center"/>
    </xf>
    <xf numFmtId="180" fontId="20" fillId="6" borderId="2" xfId="1" applyNumberFormat="1" applyFont="1" applyFill="1" applyBorder="1" applyAlignment="1">
      <alignment vertical="center"/>
    </xf>
    <xf numFmtId="177" fontId="20" fillId="6" borderId="2" xfId="78" applyNumberFormat="1" applyFont="1" applyFill="1" applyBorder="1" applyAlignment="1">
      <alignment vertical="center"/>
    </xf>
    <xf numFmtId="177" fontId="20" fillId="6" borderId="3" xfId="78" applyNumberFormat="1" applyFont="1" applyFill="1" applyBorder="1" applyAlignment="1">
      <alignment vertical="center"/>
    </xf>
    <xf numFmtId="0" fontId="18" fillId="6" borderId="11" xfId="78" applyFont="1" applyFill="1" applyBorder="1" applyAlignment="1">
      <alignment vertical="center"/>
    </xf>
    <xf numFmtId="0" fontId="1" fillId="5" borderId="6" xfId="78" applyFill="1" applyBorder="1" applyAlignment="1">
      <alignment horizontal="center" vertical="center"/>
    </xf>
    <xf numFmtId="0" fontId="3" fillId="4" borderId="4" xfId="78" applyFont="1" applyFill="1" applyBorder="1" applyAlignment="1">
      <alignment horizontal="distributed" vertical="center" wrapText="1"/>
    </xf>
    <xf numFmtId="0" fontId="3" fillId="4" borderId="1" xfId="78" applyFont="1" applyFill="1" applyBorder="1" applyAlignment="1">
      <alignment horizontal="distributed" vertical="center" wrapText="1"/>
    </xf>
    <xf numFmtId="0" fontId="1" fillId="5" borderId="17" xfId="78" applyFill="1" applyBorder="1" applyAlignment="1">
      <alignment horizontal="center" vertical="center" wrapText="1"/>
    </xf>
    <xf numFmtId="0" fontId="1" fillId="5" borderId="6" xfId="78" applyFill="1" applyBorder="1" applyAlignment="1">
      <alignment horizontal="center" vertical="center" wrapText="1"/>
    </xf>
    <xf numFmtId="0" fontId="1" fillId="5" borderId="25" xfId="78" applyFill="1" applyBorder="1" applyAlignment="1">
      <alignment horizontal="center" vertical="center"/>
    </xf>
    <xf numFmtId="0" fontId="1" fillId="5" borderId="7" xfId="78" applyFill="1" applyBorder="1" applyAlignment="1">
      <alignment horizontal="distributed" vertical="center" wrapText="1"/>
    </xf>
    <xf numFmtId="0" fontId="1" fillId="0" borderId="0" xfId="78" applyBorder="1" applyAlignment="1">
      <alignment horizontal="center" vertical="center"/>
    </xf>
    <xf numFmtId="0" fontId="1" fillId="0" borderId="0" xfId="78" applyBorder="1" applyAlignment="1">
      <alignment vertical="center"/>
    </xf>
    <xf numFmtId="0" fontId="0" fillId="0" borderId="0" xfId="0" applyAlignment="1">
      <alignment horizontal="center" vertical="center"/>
    </xf>
    <xf numFmtId="0" fontId="0" fillId="0" borderId="16" xfId="0" applyBorder="1" applyAlignment="1">
      <alignment horizontal="right"/>
    </xf>
    <xf numFmtId="176" fontId="20" fillId="0" borderId="11" xfId="78" applyNumberFormat="1" applyFont="1" applyBorder="1" applyAlignment="1">
      <alignment vertical="center"/>
    </xf>
    <xf numFmtId="0" fontId="1" fillId="5" borderId="25" xfId="78" applyFill="1" applyBorder="1" applyAlignment="1">
      <alignment horizontal="center" vertical="center"/>
    </xf>
    <xf numFmtId="0" fontId="1" fillId="5" borderId="7" xfId="78" applyFill="1" applyBorder="1" applyAlignment="1">
      <alignment horizontal="distributed" vertical="center" wrapText="1"/>
    </xf>
    <xf numFmtId="0" fontId="3" fillId="4" borderId="4" xfId="78" applyFont="1" applyFill="1" applyBorder="1" applyAlignment="1">
      <alignment horizontal="distributed" vertical="center" wrapText="1"/>
    </xf>
    <xf numFmtId="0" fontId="3" fillId="4" borderId="1" xfId="78" applyFont="1" applyFill="1" applyBorder="1" applyAlignment="1">
      <alignment horizontal="distributed" vertical="center" wrapText="1"/>
    </xf>
    <xf numFmtId="0" fontId="1" fillId="5" borderId="6" xfId="78" applyFill="1" applyBorder="1" applyAlignment="1">
      <alignment horizontal="center" vertical="center"/>
    </xf>
    <xf numFmtId="0" fontId="1" fillId="5" borderId="17" xfId="78" applyFill="1" applyBorder="1" applyAlignment="1">
      <alignment horizontal="center" vertical="center" wrapText="1"/>
    </xf>
    <xf numFmtId="0" fontId="1" fillId="5" borderId="6" xfId="78" applyFill="1" applyBorder="1" applyAlignment="1">
      <alignment horizontal="center" vertical="center" wrapText="1"/>
    </xf>
    <xf numFmtId="0" fontId="1" fillId="0" borderId="0" xfId="78" applyBorder="1" applyAlignment="1">
      <alignment horizontal="center" vertical="center"/>
    </xf>
    <xf numFmtId="0" fontId="1" fillId="0" borderId="0" xfId="78" applyBorder="1" applyAlignment="1">
      <alignment vertical="center"/>
    </xf>
    <xf numFmtId="0" fontId="0" fillId="0" borderId="0" xfId="0" applyAlignment="1">
      <alignment horizontal="center" vertical="center"/>
    </xf>
    <xf numFmtId="0" fontId="0" fillId="0" borderId="0" xfId="0" applyAlignment="1">
      <alignment horizontal="center" vertical="center"/>
    </xf>
    <xf numFmtId="0" fontId="25" fillId="7" borderId="16" xfId="0" applyFont="1" applyFill="1" applyBorder="1" applyAlignment="1">
      <alignment horizontal="right" vertical="center" wrapText="1"/>
    </xf>
    <xf numFmtId="0" fontId="25" fillId="7" borderId="16" xfId="0" applyFont="1" applyFill="1" applyBorder="1" applyAlignment="1">
      <alignment horizontal="right" vertical="center"/>
    </xf>
    <xf numFmtId="3" fontId="26" fillId="0" borderId="24" xfId="11" applyNumberFormat="1" applyFont="1" applyBorder="1" applyAlignment="1">
      <alignment horizontal="right"/>
    </xf>
    <xf numFmtId="0" fontId="25" fillId="0" borderId="16" xfId="0" applyFont="1" applyBorder="1" applyAlignment="1">
      <alignment horizontal="right" vertical="center"/>
    </xf>
    <xf numFmtId="0" fontId="25" fillId="0" borderId="0" xfId="0" applyFont="1" applyFill="1" applyAlignment="1">
      <alignment vertical="center"/>
    </xf>
    <xf numFmtId="179" fontId="25" fillId="0" borderId="0" xfId="0" applyNumberFormat="1" applyFont="1" applyFill="1" applyBorder="1" applyAlignment="1">
      <alignment vertical="center"/>
    </xf>
    <xf numFmtId="179" fontId="10" fillId="0" borderId="23" xfId="11" applyNumberFormat="1" applyFont="1" applyBorder="1" applyAlignment="1">
      <alignment horizontal="right"/>
    </xf>
    <xf numFmtId="179" fontId="10" fillId="0" borderId="24" xfId="11" applyNumberFormat="1" applyFont="1" applyBorder="1" applyAlignment="1">
      <alignment horizontal="right"/>
    </xf>
    <xf numFmtId="179" fontId="26" fillId="0" borderId="24" xfId="11" applyNumberFormat="1" applyFont="1" applyBorder="1" applyAlignment="1">
      <alignment horizontal="right"/>
    </xf>
    <xf numFmtId="179" fontId="0" fillId="0" borderId="16" xfId="0" applyNumberFormat="1" applyBorder="1" applyAlignment="1">
      <alignment horizontal="right" vertical="center"/>
    </xf>
    <xf numFmtId="179" fontId="10" fillId="8" borderId="23" xfId="11" applyNumberFormat="1" applyFont="1" applyFill="1" applyBorder="1" applyAlignment="1">
      <alignment horizontal="right"/>
    </xf>
    <xf numFmtId="179" fontId="10" fillId="8" borderId="24" xfId="11" applyNumberFormat="1" applyFont="1" applyFill="1" applyBorder="1" applyAlignment="1">
      <alignment horizontal="right"/>
    </xf>
    <xf numFmtId="179" fontId="10" fillId="7" borderId="24" xfId="11" applyNumberFormat="1" applyFont="1" applyFill="1" applyBorder="1" applyAlignment="1">
      <alignment horizontal="right"/>
    </xf>
    <xf numFmtId="179" fontId="0" fillId="0" borderId="16" xfId="0" applyNumberFormat="1" applyBorder="1" applyAlignment="1">
      <alignment horizontal="right"/>
    </xf>
    <xf numFmtId="179" fontId="25" fillId="0" borderId="16" xfId="0" applyNumberFormat="1" applyFont="1" applyBorder="1" applyAlignment="1">
      <alignment horizontal="right"/>
    </xf>
    <xf numFmtId="179" fontId="0" fillId="7" borderId="16" xfId="0" applyNumberFormat="1" applyFill="1" applyBorder="1" applyAlignment="1">
      <alignment horizontal="right" vertical="center"/>
    </xf>
    <xf numFmtId="179" fontId="0" fillId="7" borderId="3" xfId="0" applyNumberFormat="1" applyFill="1" applyBorder="1" applyAlignment="1">
      <alignment horizontal="right" vertical="center"/>
    </xf>
    <xf numFmtId="179" fontId="26" fillId="7" borderId="24" xfId="11" applyNumberFormat="1" applyFont="1" applyFill="1" applyBorder="1" applyAlignment="1">
      <alignment horizontal="right"/>
    </xf>
    <xf numFmtId="179" fontId="10" fillId="7" borderId="23" xfId="11" applyNumberFormat="1" applyFont="1" applyFill="1" applyBorder="1" applyAlignment="1">
      <alignment horizontal="right"/>
    </xf>
    <xf numFmtId="179" fontId="25" fillId="0" borderId="16" xfId="0" applyNumberFormat="1" applyFont="1" applyBorder="1" applyAlignment="1">
      <alignment horizontal="right" vertical="center"/>
    </xf>
    <xf numFmtId="0" fontId="1" fillId="5" borderId="25" xfId="78" applyFill="1" applyBorder="1" applyAlignment="1">
      <alignment horizontal="center" vertical="center"/>
    </xf>
    <xf numFmtId="0" fontId="3" fillId="4" borderId="4" xfId="78" applyFont="1" applyFill="1" applyBorder="1" applyAlignment="1">
      <alignment horizontal="distributed" vertical="center" wrapText="1"/>
    </xf>
    <xf numFmtId="0" fontId="3" fillId="4" borderId="1" xfId="78" applyFont="1" applyFill="1" applyBorder="1" applyAlignment="1">
      <alignment horizontal="distributed" vertical="center" wrapText="1"/>
    </xf>
    <xf numFmtId="0" fontId="1" fillId="5" borderId="7" xfId="78" applyFill="1" applyBorder="1" applyAlignment="1">
      <alignment horizontal="distributed" vertical="center" wrapText="1"/>
    </xf>
    <xf numFmtId="0" fontId="1" fillId="5" borderId="17" xfId="78" applyFill="1" applyBorder="1" applyAlignment="1">
      <alignment horizontal="center" vertical="center" wrapText="1"/>
    </xf>
    <xf numFmtId="0" fontId="1" fillId="5" borderId="6" xfId="78" applyFill="1" applyBorder="1" applyAlignment="1">
      <alignment horizontal="center" vertical="center" wrapText="1"/>
    </xf>
    <xf numFmtId="0" fontId="1" fillId="5" borderId="6" xfId="78" applyFill="1" applyBorder="1" applyAlignment="1">
      <alignment horizontal="center" vertical="center"/>
    </xf>
    <xf numFmtId="0" fontId="1" fillId="0" borderId="0" xfId="78" applyBorder="1" applyAlignment="1">
      <alignment horizontal="center" vertical="center"/>
    </xf>
    <xf numFmtId="0" fontId="0" fillId="0" borderId="0" xfId="0" applyAlignment="1">
      <alignment horizontal="center" vertical="center"/>
    </xf>
    <xf numFmtId="0" fontId="1" fillId="0" borderId="0" xfId="78" applyBorder="1" applyAlignment="1">
      <alignment vertical="center"/>
    </xf>
    <xf numFmtId="0" fontId="3" fillId="4" borderId="4" xfId="78" applyFont="1" applyFill="1" applyBorder="1" applyAlignment="1">
      <alignment horizontal="distributed" vertical="center" wrapText="1"/>
    </xf>
    <xf numFmtId="0" fontId="3" fillId="4" borderId="1" xfId="78" applyFont="1" applyFill="1" applyBorder="1" applyAlignment="1">
      <alignment horizontal="distributed" vertical="center" wrapText="1"/>
    </xf>
    <xf numFmtId="0" fontId="1" fillId="5" borderId="25" xfId="78" applyFill="1" applyBorder="1" applyAlignment="1">
      <alignment horizontal="center" vertical="center"/>
    </xf>
    <xf numFmtId="0" fontId="1" fillId="5" borderId="7" xfId="78" applyFill="1" applyBorder="1" applyAlignment="1">
      <alignment horizontal="distributed" vertical="center" wrapText="1"/>
    </xf>
    <xf numFmtId="0" fontId="1" fillId="5" borderId="6" xfId="78" applyFill="1" applyBorder="1" applyAlignment="1">
      <alignment horizontal="center" vertical="center"/>
    </xf>
    <xf numFmtId="0" fontId="1" fillId="5" borderId="17" xfId="78" applyFill="1" applyBorder="1" applyAlignment="1">
      <alignment horizontal="center" vertical="center" wrapText="1"/>
    </xf>
    <xf numFmtId="0" fontId="1" fillId="5" borderId="6" xfId="78" applyFill="1" applyBorder="1" applyAlignment="1">
      <alignment horizontal="center" vertical="center" wrapText="1"/>
    </xf>
    <xf numFmtId="0" fontId="1" fillId="0" borderId="0" xfId="78" applyBorder="1" applyAlignment="1">
      <alignment horizontal="center" vertical="center"/>
    </xf>
    <xf numFmtId="0" fontId="1" fillId="0" borderId="0" xfId="78" applyBorder="1" applyAlignment="1">
      <alignment vertical="center"/>
    </xf>
    <xf numFmtId="0" fontId="0" fillId="0" borderId="0" xfId="0" applyAlignment="1">
      <alignment horizontal="center" vertical="center"/>
    </xf>
    <xf numFmtId="0" fontId="10" fillId="0" borderId="23" xfId="11" applyNumberFormat="1" applyFont="1" applyBorder="1" applyAlignment="1">
      <alignment horizontal="right"/>
    </xf>
    <xf numFmtId="0" fontId="10" fillId="0" borderId="24" xfId="11" applyNumberFormat="1" applyFont="1" applyBorder="1" applyAlignment="1">
      <alignment horizontal="right"/>
    </xf>
    <xf numFmtId="0" fontId="7"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Alignment="1">
      <alignment vertical="center"/>
    </xf>
    <xf numFmtId="0" fontId="25" fillId="0" borderId="0" xfId="0" applyNumberFormat="1" applyFont="1" applyFill="1" applyBorder="1" applyAlignment="1">
      <alignment vertical="center"/>
    </xf>
    <xf numFmtId="3" fontId="10" fillId="7" borderId="52" xfId="11" applyNumberFormat="1" applyFont="1" applyFill="1" applyBorder="1" applyAlignment="1">
      <alignment horizontal="right"/>
    </xf>
    <xf numFmtId="179" fontId="10" fillId="7" borderId="53" xfId="11" applyNumberFormat="1" applyFont="1" applyFill="1" applyBorder="1" applyAlignment="1">
      <alignment horizontal="right"/>
    </xf>
    <xf numFmtId="179" fontId="10" fillId="7" borderId="52" xfId="11" applyNumberFormat="1" applyFont="1" applyFill="1" applyBorder="1" applyAlignment="1">
      <alignment horizontal="right"/>
    </xf>
    <xf numFmtId="179" fontId="0" fillId="7" borderId="54" xfId="0" applyNumberFormat="1" applyFill="1" applyBorder="1" applyAlignment="1">
      <alignment horizontal="right" vertical="center"/>
    </xf>
    <xf numFmtId="179" fontId="0" fillId="7" borderId="55" xfId="0" applyNumberFormat="1" applyFill="1" applyBorder="1" applyAlignment="1">
      <alignment horizontal="right"/>
    </xf>
    <xf numFmtId="179" fontId="0" fillId="7" borderId="56" xfId="0" applyNumberFormat="1" applyFill="1" applyBorder="1" applyAlignment="1">
      <alignment horizontal="right" vertical="center"/>
    </xf>
    <xf numFmtId="0" fontId="10" fillId="7" borderId="57" xfId="11" applyNumberFormat="1" applyFont="1" applyFill="1" applyBorder="1" applyAlignment="1">
      <alignment horizontal="right"/>
    </xf>
    <xf numFmtId="0" fontId="10" fillId="7" borderId="56" xfId="11" applyNumberFormat="1" applyFont="1" applyFill="1" applyBorder="1" applyAlignment="1">
      <alignment horizontal="right"/>
    </xf>
    <xf numFmtId="0" fontId="10" fillId="0" borderId="58" xfId="11" applyNumberFormat="1" applyFont="1" applyBorder="1" applyAlignment="1">
      <alignment horizontal="right"/>
    </xf>
    <xf numFmtId="0" fontId="25" fillId="7" borderId="60" xfId="0" applyFont="1" applyFill="1" applyBorder="1" applyAlignment="1">
      <alignment horizontal="right" vertical="center"/>
    </xf>
    <xf numFmtId="0" fontId="25" fillId="7" borderId="61" xfId="0" applyFont="1" applyFill="1" applyBorder="1" applyAlignment="1">
      <alignment horizontal="right" vertical="center"/>
    </xf>
    <xf numFmtId="0" fontId="25" fillId="7" borderId="55" xfId="0" applyFont="1" applyFill="1" applyBorder="1" applyAlignment="1">
      <alignment horizontal="right" vertical="center"/>
    </xf>
    <xf numFmtId="0" fontId="0" fillId="7" borderId="56" xfId="0" applyFill="1" applyBorder="1" applyAlignment="1">
      <alignment vertical="center"/>
    </xf>
    <xf numFmtId="179" fontId="25" fillId="7" borderId="56" xfId="0" applyNumberFormat="1" applyFont="1" applyFill="1" applyBorder="1" applyAlignment="1">
      <alignment horizontal="right"/>
    </xf>
    <xf numFmtId="0" fontId="0" fillId="7" borderId="63" xfId="0" applyFill="1" applyBorder="1" applyAlignment="1">
      <alignment horizontal="right" vertical="center"/>
    </xf>
    <xf numFmtId="0" fontId="0" fillId="7" borderId="64" xfId="0" applyFill="1" applyBorder="1" applyAlignment="1">
      <alignment horizontal="right" vertical="center"/>
    </xf>
    <xf numFmtId="0" fontId="0" fillId="7" borderId="65" xfId="0" applyFill="1" applyBorder="1" applyAlignment="1">
      <alignment horizontal="right" vertical="center"/>
    </xf>
    <xf numFmtId="0" fontId="0" fillId="7" borderId="60" xfId="0" applyFill="1" applyBorder="1" applyAlignment="1">
      <alignment horizontal="right" vertical="center"/>
    </xf>
    <xf numFmtId="0" fontId="0" fillId="7" borderId="61" xfId="0" applyFill="1" applyBorder="1" applyAlignment="1">
      <alignment horizontal="right" vertical="center"/>
    </xf>
    <xf numFmtId="0" fontId="0" fillId="7" borderId="55" xfId="0" applyFill="1" applyBorder="1" applyAlignment="1">
      <alignment horizontal="right" vertical="center"/>
    </xf>
    <xf numFmtId="0" fontId="10" fillId="7" borderId="62" xfId="11" applyNumberFormat="1" applyFont="1" applyFill="1" applyBorder="1" applyAlignment="1">
      <alignment horizontal="right"/>
    </xf>
    <xf numFmtId="0" fontId="1" fillId="0" borderId="0" xfId="78" applyFill="1" applyAlignment="1">
      <alignment horizontal="right" vertical="center"/>
    </xf>
    <xf numFmtId="0" fontId="0" fillId="0" borderId="0" xfId="0" applyAlignment="1">
      <alignment horizontal="right" vertical="center"/>
    </xf>
    <xf numFmtId="179" fontId="0" fillId="0" borderId="0" xfId="0" applyNumberFormat="1" applyAlignment="1">
      <alignment horizontal="right" vertical="center"/>
    </xf>
    <xf numFmtId="0" fontId="1" fillId="0" borderId="0" xfId="78" applyFill="1" applyBorder="1" applyAlignment="1">
      <alignment horizontal="right" vertical="center"/>
    </xf>
    <xf numFmtId="0" fontId="0" fillId="0" borderId="0" xfId="0" applyFill="1" applyAlignment="1">
      <alignment horizontal="right" vertical="center"/>
    </xf>
    <xf numFmtId="0" fontId="26" fillId="0" borderId="23" xfId="11" applyNumberFormat="1" applyFont="1" applyBorder="1" applyAlignment="1">
      <alignment horizontal="right"/>
    </xf>
    <xf numFmtId="0" fontId="26" fillId="0" borderId="24" xfId="11" applyNumberFormat="1" applyFont="1" applyBorder="1" applyAlignment="1">
      <alignment horizontal="right"/>
    </xf>
    <xf numFmtId="3" fontId="26" fillId="0" borderId="23" xfId="11" applyNumberFormat="1" applyFont="1" applyBorder="1" applyAlignment="1">
      <alignment horizontal="right"/>
    </xf>
    <xf numFmtId="3" fontId="26" fillId="0" borderId="59" xfId="11" applyNumberFormat="1" applyFont="1" applyBorder="1" applyAlignment="1">
      <alignment horizontal="right"/>
    </xf>
    <xf numFmtId="179" fontId="26" fillId="0" borderId="23" xfId="11" applyNumberFormat="1" applyFont="1" applyBorder="1" applyAlignment="1">
      <alignment horizontal="right"/>
    </xf>
    <xf numFmtId="179" fontId="26" fillId="0" borderId="24" xfId="11" applyNumberFormat="1" applyFont="1" applyFill="1" applyBorder="1" applyAlignment="1">
      <alignment horizontal="right"/>
    </xf>
    <xf numFmtId="0" fontId="26" fillId="0" borderId="24" xfId="11" applyNumberFormat="1" applyFont="1" applyFill="1" applyBorder="1" applyAlignment="1">
      <alignment horizontal="right"/>
    </xf>
    <xf numFmtId="0" fontId="25" fillId="0" borderId="16" xfId="0" applyNumberFormat="1" applyFont="1" applyBorder="1" applyAlignment="1">
      <alignment horizontal="right" vertical="center"/>
    </xf>
    <xf numFmtId="0" fontId="28" fillId="0" borderId="0" xfId="78" applyFont="1" applyAlignment="1">
      <alignment vertical="center"/>
    </xf>
    <xf numFmtId="0" fontId="28" fillId="0" borderId="0" xfId="78" applyFont="1" applyAlignment="1">
      <alignment horizontal="right" vertical="center"/>
    </xf>
    <xf numFmtId="176" fontId="29" fillId="0" borderId="3" xfId="78" applyNumberFormat="1" applyFont="1" applyBorder="1" applyAlignment="1">
      <alignment vertical="center"/>
    </xf>
    <xf numFmtId="176" fontId="29" fillId="0" borderId="2" xfId="78" applyNumberFormat="1" applyFont="1" applyBorder="1" applyAlignment="1">
      <alignment vertical="center"/>
    </xf>
    <xf numFmtId="176" fontId="29" fillId="0" borderId="11" xfId="78" applyNumberFormat="1" applyFont="1" applyBorder="1" applyAlignment="1">
      <alignment vertical="center"/>
    </xf>
    <xf numFmtId="0" fontId="29" fillId="0" borderId="3" xfId="78" applyFont="1" applyBorder="1" applyAlignment="1">
      <alignment vertical="center"/>
    </xf>
    <xf numFmtId="177" fontId="29" fillId="0" borderId="2" xfId="1" applyNumberFormat="1" applyFont="1" applyBorder="1" applyAlignment="1">
      <alignment vertical="center"/>
    </xf>
    <xf numFmtId="177" fontId="29" fillId="0" borderId="2" xfId="78" applyNumberFormat="1" applyFont="1" applyBorder="1" applyAlignment="1">
      <alignment vertical="center"/>
    </xf>
    <xf numFmtId="177" fontId="29" fillId="0" borderId="3" xfId="78" applyNumberFormat="1" applyFont="1" applyBorder="1" applyAlignment="1">
      <alignment vertical="center"/>
    </xf>
    <xf numFmtId="0" fontId="29" fillId="0" borderId="2" xfId="78" applyFont="1" applyBorder="1" applyAlignment="1">
      <alignment vertical="center"/>
    </xf>
    <xf numFmtId="180" fontId="29" fillId="0" borderId="2" xfId="1" applyNumberFormat="1" applyFont="1" applyBorder="1" applyAlignment="1">
      <alignment vertical="center"/>
    </xf>
    <xf numFmtId="0" fontId="27" fillId="0" borderId="11" xfId="78" applyFont="1" applyBorder="1" applyAlignment="1">
      <alignment vertical="center"/>
    </xf>
    <xf numFmtId="176" fontId="29" fillId="0" borderId="16" xfId="78" applyNumberFormat="1" applyFont="1" applyBorder="1" applyAlignment="1">
      <alignment vertical="center"/>
    </xf>
    <xf numFmtId="0" fontId="29" fillId="0" borderId="11" xfId="78" applyFont="1" applyBorder="1" applyAlignment="1">
      <alignment vertical="center"/>
    </xf>
    <xf numFmtId="176" fontId="29" fillId="0" borderId="4" xfId="78" applyNumberFormat="1" applyFont="1" applyBorder="1" applyAlignment="1">
      <alignment vertical="center"/>
    </xf>
    <xf numFmtId="176" fontId="29" fillId="0" borderId="6" xfId="78" applyNumberFormat="1" applyFont="1" applyBorder="1" applyAlignment="1">
      <alignment vertical="center"/>
    </xf>
    <xf numFmtId="0" fontId="29" fillId="0" borderId="1" xfId="78" applyFont="1" applyBorder="1" applyAlignment="1">
      <alignment vertical="center"/>
    </xf>
    <xf numFmtId="0" fontId="29" fillId="0" borderId="6" xfId="78" applyFont="1" applyBorder="1" applyAlignment="1">
      <alignment vertical="center"/>
    </xf>
    <xf numFmtId="177" fontId="29" fillId="0" borderId="4" xfId="1" applyNumberFormat="1" applyFont="1" applyBorder="1" applyAlignment="1">
      <alignment vertical="center"/>
    </xf>
    <xf numFmtId="177" fontId="29" fillId="0" borderId="1" xfId="78" applyNumberFormat="1" applyFont="1" applyBorder="1" applyAlignment="1">
      <alignment vertical="center"/>
    </xf>
    <xf numFmtId="177" fontId="29" fillId="0" borderId="6" xfId="78" applyNumberFormat="1" applyFont="1" applyBorder="1" applyAlignment="1">
      <alignment vertical="center"/>
    </xf>
    <xf numFmtId="180" fontId="29" fillId="0" borderId="4" xfId="1" applyNumberFormat="1" applyFont="1" applyBorder="1" applyAlignment="1">
      <alignment vertical="center"/>
    </xf>
    <xf numFmtId="0" fontId="27" fillId="0" borderId="7" xfId="78" applyFont="1" applyBorder="1" applyAlignment="1">
      <alignment vertical="center"/>
    </xf>
    <xf numFmtId="0" fontId="29" fillId="0" borderId="7" xfId="78" applyFont="1" applyBorder="1" applyAlignment="1">
      <alignment vertical="center"/>
    </xf>
    <xf numFmtId="176" fontId="29" fillId="0" borderId="5" xfId="78" applyNumberFormat="1" applyFont="1" applyBorder="1" applyAlignment="1">
      <alignment vertical="center"/>
    </xf>
    <xf numFmtId="0" fontId="29" fillId="0" borderId="4" xfId="78" applyFont="1" applyBorder="1" applyAlignment="1">
      <alignment vertical="center"/>
    </xf>
    <xf numFmtId="0" fontId="29" fillId="0" borderId="5" xfId="78" applyFont="1" applyBorder="1" applyAlignment="1">
      <alignment vertical="center"/>
    </xf>
    <xf numFmtId="177" fontId="29" fillId="0" borderId="4" xfId="78" applyNumberFormat="1" applyFont="1" applyBorder="1" applyAlignment="1">
      <alignment vertical="center"/>
    </xf>
    <xf numFmtId="177" fontId="29" fillId="0" borderId="5" xfId="78" applyNumberFormat="1" applyFont="1" applyBorder="1" applyAlignment="1">
      <alignment vertical="center"/>
    </xf>
    <xf numFmtId="0" fontId="27" fillId="0" borderId="10" xfId="78" applyFont="1" applyBorder="1" applyAlignment="1">
      <alignment vertical="center"/>
    </xf>
    <xf numFmtId="176" fontId="29" fillId="0" borderId="17" xfId="78" applyNumberFormat="1" applyFont="1" applyBorder="1" applyAlignment="1">
      <alignment vertical="center"/>
    </xf>
    <xf numFmtId="176" fontId="29" fillId="0" borderId="1" xfId="78" applyNumberFormat="1" applyFont="1" applyBorder="1" applyAlignment="1">
      <alignment vertical="center"/>
    </xf>
    <xf numFmtId="49" fontId="29" fillId="0" borderId="1" xfId="78" applyNumberFormat="1" applyFont="1" applyBorder="1" applyAlignment="1">
      <alignment horizontal="right" vertical="center"/>
    </xf>
    <xf numFmtId="49" fontId="29" fillId="0" borderId="6" xfId="78" applyNumberFormat="1" applyFont="1" applyBorder="1" applyAlignment="1">
      <alignment horizontal="right" vertical="center"/>
    </xf>
    <xf numFmtId="177" fontId="29" fillId="0" borderId="1" xfId="1" applyNumberFormat="1" applyFont="1" applyBorder="1" applyAlignment="1">
      <alignment vertical="center"/>
    </xf>
    <xf numFmtId="180" fontId="29" fillId="0" borderId="1" xfId="1" applyNumberFormat="1" applyFont="1" applyBorder="1" applyAlignment="1">
      <alignment vertical="center"/>
    </xf>
    <xf numFmtId="176" fontId="29" fillId="0" borderId="18" xfId="78" applyNumberFormat="1" applyFont="1" applyBorder="1" applyAlignment="1">
      <alignment vertical="center"/>
    </xf>
    <xf numFmtId="176" fontId="29" fillId="0" borderId="7" xfId="78" applyNumberFormat="1" applyFont="1" applyBorder="1" applyAlignment="1">
      <alignment vertical="center"/>
    </xf>
    <xf numFmtId="176" fontId="29" fillId="0" borderId="26" xfId="78" applyNumberFormat="1" applyFont="1" applyBorder="1" applyAlignment="1">
      <alignment vertical="center"/>
    </xf>
    <xf numFmtId="180" fontId="29" fillId="0" borderId="26" xfId="1" applyNumberFormat="1" applyFont="1" applyBorder="1" applyAlignment="1">
      <alignment vertical="center"/>
    </xf>
    <xf numFmtId="176" fontId="29" fillId="6" borderId="3" xfId="78" applyNumberFormat="1" applyFont="1" applyFill="1" applyBorder="1" applyAlignment="1">
      <alignment vertical="center"/>
    </xf>
    <xf numFmtId="176" fontId="29" fillId="6" borderId="2" xfId="78" applyNumberFormat="1" applyFont="1" applyFill="1" applyBorder="1" applyAlignment="1">
      <alignment vertical="center"/>
    </xf>
    <xf numFmtId="0" fontId="29" fillId="6" borderId="2" xfId="78" applyFont="1" applyFill="1" applyBorder="1" applyAlignment="1">
      <alignment vertical="center"/>
    </xf>
    <xf numFmtId="0" fontId="29" fillId="6" borderId="3" xfId="78" applyFont="1" applyFill="1" applyBorder="1" applyAlignment="1">
      <alignment vertical="center"/>
    </xf>
    <xf numFmtId="180" fontId="29" fillId="6" borderId="2" xfId="1" applyNumberFormat="1" applyFont="1" applyFill="1" applyBorder="1" applyAlignment="1">
      <alignment vertical="center"/>
    </xf>
    <xf numFmtId="177" fontId="29" fillId="6" borderId="2" xfId="78" applyNumberFormat="1" applyFont="1" applyFill="1" applyBorder="1" applyAlignment="1">
      <alignment vertical="center"/>
    </xf>
    <xf numFmtId="177" fontId="29" fillId="6" borderId="3" xfId="78" applyNumberFormat="1" applyFont="1" applyFill="1" applyBorder="1" applyAlignment="1">
      <alignment vertical="center"/>
    </xf>
    <xf numFmtId="0" fontId="27" fillId="6" borderId="11" xfId="78" applyFont="1" applyFill="1" applyBorder="1" applyAlignment="1">
      <alignment vertical="center"/>
    </xf>
    <xf numFmtId="0" fontId="30" fillId="0" borderId="0" xfId="78" applyFont="1" applyAlignment="1">
      <alignment vertical="center"/>
    </xf>
    <xf numFmtId="0" fontId="13" fillId="0" borderId="0" xfId="78" applyFont="1" applyFill="1" applyAlignment="1">
      <alignment horizontal="right" vertical="center"/>
    </xf>
    <xf numFmtId="0" fontId="13" fillId="3" borderId="0" xfId="78" applyFont="1" applyFill="1" applyAlignment="1">
      <alignment horizontal="center" vertical="center"/>
    </xf>
    <xf numFmtId="0" fontId="13" fillId="3"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Alignment="1">
      <alignment horizontal="center" vertical="center"/>
    </xf>
    <xf numFmtId="0" fontId="13" fillId="0" borderId="0" xfId="78" applyFont="1" applyAlignment="1">
      <alignment vertical="center"/>
    </xf>
    <xf numFmtId="0" fontId="13" fillId="0" borderId="0" xfId="78" applyFont="1" applyAlignment="1">
      <alignment horizontal="center" vertical="center"/>
    </xf>
    <xf numFmtId="0" fontId="31" fillId="0" borderId="0" xfId="78" applyFont="1" applyAlignment="1">
      <alignment vertical="center"/>
    </xf>
    <xf numFmtId="0" fontId="32" fillId="0" borderId="0" xfId="78" applyFont="1" applyAlignment="1">
      <alignment vertical="center"/>
    </xf>
    <xf numFmtId="0" fontId="32" fillId="0" borderId="0" xfId="78" applyFont="1" applyBorder="1" applyAlignment="1">
      <alignment vertical="center"/>
    </xf>
    <xf numFmtId="0" fontId="31" fillId="0" borderId="0" xfId="78" applyFont="1" applyAlignment="1">
      <alignment horizontal="right" vertical="center"/>
    </xf>
    <xf numFmtId="0" fontId="13" fillId="0" borderId="0" xfId="0" applyFont="1" applyAlignment="1">
      <alignment horizontal="right" vertical="center"/>
    </xf>
    <xf numFmtId="0" fontId="13" fillId="0" borderId="0" xfId="0" applyFont="1" applyAlignment="1">
      <alignment vertical="center"/>
    </xf>
    <xf numFmtId="0" fontId="13" fillId="4" borderId="5" xfId="78" applyFont="1" applyFill="1" applyBorder="1" applyAlignment="1">
      <alignment vertical="center"/>
    </xf>
    <xf numFmtId="0" fontId="13" fillId="4" borderId="4" xfId="78" applyFont="1" applyFill="1" applyBorder="1" applyAlignment="1">
      <alignment horizontal="center" vertical="center"/>
    </xf>
    <xf numFmtId="0" fontId="13" fillId="7" borderId="16" xfId="0" applyFont="1" applyFill="1" applyBorder="1" applyAlignment="1">
      <alignment horizontal="right" vertical="center"/>
    </xf>
    <xf numFmtId="0" fontId="13" fillId="7" borderId="3" xfId="0" applyFont="1" applyFill="1" applyBorder="1" applyAlignment="1">
      <alignment horizontal="right" vertical="center"/>
    </xf>
    <xf numFmtId="0" fontId="13" fillId="4" borderId="6" xfId="78" applyFont="1" applyFill="1" applyBorder="1" applyAlignment="1">
      <alignment vertical="center"/>
    </xf>
    <xf numFmtId="0" fontId="13" fillId="4" borderId="1" xfId="78" applyFont="1" applyFill="1" applyBorder="1" applyAlignment="1">
      <alignment horizontal="center" vertical="center"/>
    </xf>
    <xf numFmtId="0" fontId="13" fillId="7" borderId="16" xfId="0" applyFont="1" applyFill="1" applyBorder="1" applyAlignment="1">
      <alignment horizontal="right" vertical="center" wrapText="1"/>
    </xf>
    <xf numFmtId="0" fontId="13" fillId="7" borderId="3" xfId="0" applyFont="1" applyFill="1" applyBorder="1" applyAlignment="1">
      <alignment horizontal="right" vertical="center" wrapText="1"/>
    </xf>
    <xf numFmtId="179" fontId="13" fillId="0" borderId="0" xfId="0" applyNumberFormat="1" applyFont="1" applyAlignment="1">
      <alignment horizontal="right" vertical="center"/>
    </xf>
    <xf numFmtId="0" fontId="25" fillId="0" borderId="23" xfId="11" applyNumberFormat="1" applyFont="1" applyBorder="1" applyAlignment="1">
      <alignment horizontal="right"/>
    </xf>
    <xf numFmtId="0" fontId="25" fillId="0" borderId="24" xfId="11" applyNumberFormat="1" applyFont="1" applyBorder="1" applyAlignment="1">
      <alignment horizontal="right"/>
    </xf>
    <xf numFmtId="0" fontId="13" fillId="0" borderId="23" xfId="11" applyNumberFormat="1" applyFont="1" applyBorder="1" applyAlignment="1">
      <alignment horizontal="right"/>
    </xf>
    <xf numFmtId="0" fontId="13" fillId="0" borderId="24" xfId="11" applyNumberFormat="1" applyFont="1" applyBorder="1" applyAlignment="1">
      <alignment horizontal="right"/>
    </xf>
    <xf numFmtId="3" fontId="25" fillId="0" borderId="23" xfId="11" applyNumberFormat="1" applyFont="1" applyBorder="1" applyAlignment="1">
      <alignment horizontal="right"/>
    </xf>
    <xf numFmtId="3" fontId="13" fillId="7" borderId="52" xfId="11" applyNumberFormat="1" applyFont="1" applyFill="1" applyBorder="1" applyAlignment="1">
      <alignment horizontal="right"/>
    </xf>
    <xf numFmtId="0" fontId="13" fillId="7" borderId="60" xfId="0" applyFont="1" applyFill="1" applyBorder="1" applyAlignment="1">
      <alignment horizontal="right" vertical="center"/>
    </xf>
    <xf numFmtId="0" fontId="13" fillId="7" borderId="61" xfId="0" applyFont="1" applyFill="1" applyBorder="1" applyAlignment="1">
      <alignment horizontal="right" vertical="center"/>
    </xf>
    <xf numFmtId="0" fontId="13" fillId="7" borderId="55" xfId="0" applyFont="1" applyFill="1" applyBorder="1" applyAlignment="1">
      <alignment horizontal="right" vertical="center"/>
    </xf>
    <xf numFmtId="0" fontId="13" fillId="0" borderId="0" xfId="78" applyFont="1" applyFill="1" applyBorder="1" applyAlignment="1">
      <alignment horizontal="right" vertical="center"/>
    </xf>
    <xf numFmtId="179" fontId="13" fillId="0" borderId="0" xfId="0" applyNumberFormat="1" applyFont="1" applyFill="1" applyAlignment="1">
      <alignment vertical="center"/>
    </xf>
    <xf numFmtId="179" fontId="13" fillId="0" borderId="0" xfId="0" applyNumberFormat="1" applyFont="1" applyAlignment="1">
      <alignment vertical="center"/>
    </xf>
    <xf numFmtId="0" fontId="13" fillId="0" borderId="0" xfId="0" applyFont="1" applyFill="1" applyAlignment="1">
      <alignment vertical="center"/>
    </xf>
    <xf numFmtId="0" fontId="13" fillId="0" borderId="0" xfId="0" applyFont="1" applyFill="1" applyAlignment="1">
      <alignment horizontal="right" vertical="center"/>
    </xf>
    <xf numFmtId="0" fontId="13" fillId="3" borderId="0" xfId="0" applyFont="1" applyFill="1" applyAlignment="1">
      <alignment vertical="center"/>
    </xf>
    <xf numFmtId="0" fontId="13" fillId="7" borderId="62" xfId="11" applyNumberFormat="1" applyFont="1" applyFill="1" applyBorder="1" applyAlignment="1">
      <alignment horizontal="right"/>
    </xf>
    <xf numFmtId="179" fontId="13" fillId="7" borderId="53" xfId="11" applyNumberFormat="1" applyFont="1" applyFill="1" applyBorder="1" applyAlignment="1">
      <alignment horizontal="right"/>
    </xf>
    <xf numFmtId="179" fontId="13" fillId="7" borderId="52" xfId="11" applyNumberFormat="1" applyFont="1" applyFill="1" applyBorder="1" applyAlignment="1">
      <alignment horizontal="right"/>
    </xf>
    <xf numFmtId="179" fontId="13" fillId="7" borderId="56" xfId="0" applyNumberFormat="1" applyFont="1" applyFill="1" applyBorder="1" applyAlignment="1">
      <alignment horizontal="right" vertical="center"/>
    </xf>
    <xf numFmtId="0" fontId="13" fillId="2" borderId="0" xfId="0" applyFont="1" applyFill="1" applyAlignment="1">
      <alignment vertical="center"/>
    </xf>
    <xf numFmtId="0" fontId="25" fillId="0" borderId="24" xfId="11" applyNumberFormat="1" applyFont="1" applyFill="1" applyBorder="1" applyAlignment="1">
      <alignment horizontal="right"/>
    </xf>
    <xf numFmtId="179" fontId="25" fillId="0" borderId="23" xfId="11" applyNumberFormat="1" applyFont="1" applyBorder="1" applyAlignment="1">
      <alignment horizontal="right"/>
    </xf>
    <xf numFmtId="0" fontId="13" fillId="0" borderId="0" xfId="0" applyNumberFormat="1" applyFont="1" applyFill="1" applyBorder="1" applyAlignment="1">
      <alignment vertical="center"/>
    </xf>
    <xf numFmtId="0" fontId="13" fillId="0" borderId="0" xfId="0" applyNumberFormat="1" applyFont="1" applyFill="1" applyAlignment="1">
      <alignment vertical="center"/>
    </xf>
    <xf numFmtId="0" fontId="13" fillId="0" borderId="0" xfId="78" applyFont="1" applyFill="1" applyAlignment="1">
      <alignment vertical="center"/>
    </xf>
    <xf numFmtId="0" fontId="33" fillId="0" borderId="0" xfId="0" applyFont="1" applyAlignment="1">
      <alignment horizontal="left" vertical="center" readingOrder="1"/>
    </xf>
    <xf numFmtId="0" fontId="32" fillId="0" borderId="0" xfId="78" applyFont="1" applyAlignment="1">
      <alignment horizontal="right" vertical="top"/>
    </xf>
    <xf numFmtId="0" fontId="32" fillId="5" borderId="16" xfId="78" applyFont="1" applyFill="1" applyBorder="1" applyAlignment="1">
      <alignment horizontal="center" vertical="center"/>
    </xf>
    <xf numFmtId="0" fontId="32" fillId="5" borderId="11" xfId="78" applyFont="1" applyFill="1" applyBorder="1" applyAlignment="1">
      <alignment horizontal="distributed" vertical="center" wrapText="1"/>
    </xf>
    <xf numFmtId="176" fontId="31" fillId="0" borderId="3" xfId="78" applyNumberFormat="1" applyFont="1" applyBorder="1" applyAlignment="1">
      <alignment vertical="center"/>
    </xf>
    <xf numFmtId="176" fontId="31" fillId="0" borderId="2" xfId="78" applyNumberFormat="1" applyFont="1" applyBorder="1" applyAlignment="1">
      <alignment vertical="center"/>
    </xf>
    <xf numFmtId="176" fontId="31" fillId="0" borderId="11" xfId="78" applyNumberFormat="1" applyFont="1" applyBorder="1" applyAlignment="1">
      <alignment vertical="center"/>
    </xf>
    <xf numFmtId="0" fontId="31" fillId="0" borderId="3" xfId="78" applyFont="1" applyBorder="1" applyAlignment="1">
      <alignment vertical="center"/>
    </xf>
    <xf numFmtId="177" fontId="31" fillId="0" borderId="2" xfId="1" applyNumberFormat="1" applyFont="1" applyBorder="1" applyAlignment="1">
      <alignment vertical="center"/>
    </xf>
    <xf numFmtId="177" fontId="31" fillId="0" borderId="2" xfId="78" applyNumberFormat="1" applyFont="1" applyBorder="1" applyAlignment="1">
      <alignment vertical="center"/>
    </xf>
    <xf numFmtId="177" fontId="31" fillId="0" borderId="3" xfId="78" applyNumberFormat="1" applyFont="1" applyBorder="1" applyAlignment="1">
      <alignment vertical="center"/>
    </xf>
    <xf numFmtId="0" fontId="31" fillId="0" borderId="2" xfId="78" applyFont="1" applyBorder="1" applyAlignment="1">
      <alignment vertical="center"/>
    </xf>
    <xf numFmtId="180" fontId="31" fillId="0" borderId="2" xfId="1" applyNumberFormat="1" applyFont="1" applyBorder="1" applyAlignment="1">
      <alignment vertical="center"/>
    </xf>
    <xf numFmtId="0" fontId="31" fillId="0" borderId="11" xfId="78" applyFont="1" applyBorder="1" applyAlignment="1">
      <alignment vertical="center"/>
    </xf>
    <xf numFmtId="176" fontId="31" fillId="0" borderId="16" xfId="78" applyNumberFormat="1" applyFont="1" applyBorder="1" applyAlignment="1">
      <alignment vertical="center"/>
    </xf>
    <xf numFmtId="0" fontId="32" fillId="5" borderId="3" xfId="78" applyFont="1" applyFill="1" applyBorder="1" applyAlignment="1">
      <alignment horizontal="center" vertical="center"/>
    </xf>
    <xf numFmtId="0" fontId="32" fillId="5" borderId="11" xfId="78" applyFont="1" applyFill="1" applyBorder="1" applyAlignment="1">
      <alignment vertical="center"/>
    </xf>
    <xf numFmtId="0" fontId="32" fillId="5" borderId="7" xfId="78" applyFont="1" applyFill="1" applyBorder="1" applyAlignment="1">
      <alignment horizontal="distributed" vertical="center" wrapText="1"/>
    </xf>
    <xf numFmtId="176" fontId="31" fillId="0" borderId="4" xfId="78" applyNumberFormat="1" applyFont="1" applyBorder="1" applyAlignment="1">
      <alignment vertical="center"/>
    </xf>
    <xf numFmtId="176" fontId="31" fillId="0" borderId="6" xfId="78" applyNumberFormat="1" applyFont="1" applyBorder="1" applyAlignment="1">
      <alignment vertical="center"/>
    </xf>
    <xf numFmtId="0" fontId="31" fillId="0" borderId="1" xfId="78" applyFont="1" applyBorder="1" applyAlignment="1">
      <alignment vertical="center"/>
    </xf>
    <xf numFmtId="0" fontId="31" fillId="0" borderId="6" xfId="78" applyFont="1" applyBorder="1" applyAlignment="1">
      <alignment vertical="center"/>
    </xf>
    <xf numFmtId="177" fontId="31" fillId="0" borderId="4" xfId="1" applyNumberFormat="1" applyFont="1" applyBorder="1" applyAlignment="1">
      <alignment vertical="center"/>
    </xf>
    <xf numFmtId="177" fontId="31" fillId="0" borderId="1" xfId="78" applyNumberFormat="1" applyFont="1" applyBorder="1" applyAlignment="1">
      <alignment vertical="center"/>
    </xf>
    <xf numFmtId="177" fontId="31" fillId="0" borderId="6" xfId="78" applyNumberFormat="1" applyFont="1" applyBorder="1" applyAlignment="1">
      <alignment vertical="center"/>
    </xf>
    <xf numFmtId="180" fontId="31" fillId="0" borderId="4" xfId="1" applyNumberFormat="1" applyFont="1" applyBorder="1" applyAlignment="1">
      <alignment vertical="center"/>
    </xf>
    <xf numFmtId="0" fontId="31" fillId="0" borderId="7" xfId="78" applyFont="1" applyBorder="1" applyAlignment="1">
      <alignment vertical="center"/>
    </xf>
    <xf numFmtId="0" fontId="32" fillId="5" borderId="3" xfId="78" applyFont="1" applyFill="1" applyBorder="1" applyAlignment="1">
      <alignment horizontal="center" vertical="center" wrapText="1"/>
    </xf>
    <xf numFmtId="0" fontId="32" fillId="5" borderId="11" xfId="78" applyFont="1" applyFill="1" applyBorder="1" applyAlignment="1">
      <alignment vertical="center" wrapText="1"/>
    </xf>
    <xf numFmtId="176" fontId="31" fillId="0" borderId="5" xfId="78" applyNumberFormat="1" applyFont="1" applyBorder="1" applyAlignment="1">
      <alignment vertical="center"/>
    </xf>
    <xf numFmtId="0" fontId="31" fillId="0" borderId="4" xfId="78" applyFont="1" applyBorder="1" applyAlignment="1">
      <alignment vertical="center"/>
    </xf>
    <xf numFmtId="0" fontId="31" fillId="0" borderId="5" xfId="78" applyFont="1" applyBorder="1" applyAlignment="1">
      <alignment vertical="center"/>
    </xf>
    <xf numFmtId="177" fontId="31" fillId="0" borderId="4" xfId="78" applyNumberFormat="1" applyFont="1" applyBorder="1" applyAlignment="1">
      <alignment vertical="center"/>
    </xf>
    <xf numFmtId="177" fontId="31" fillId="0" borderId="5" xfId="78" applyNumberFormat="1" applyFont="1" applyBorder="1" applyAlignment="1">
      <alignment vertical="center"/>
    </xf>
    <xf numFmtId="0" fontId="31" fillId="0" borderId="10" xfId="78" applyFont="1" applyBorder="1" applyAlignment="1">
      <alignment vertical="center"/>
    </xf>
    <xf numFmtId="176" fontId="31" fillId="0" borderId="17" xfId="78" applyNumberFormat="1" applyFont="1" applyBorder="1" applyAlignment="1">
      <alignment vertical="center"/>
    </xf>
    <xf numFmtId="176" fontId="31" fillId="0" borderId="1" xfId="78" applyNumberFormat="1" applyFont="1" applyBorder="1" applyAlignment="1">
      <alignment vertical="center"/>
    </xf>
    <xf numFmtId="49" fontId="31" fillId="0" borderId="1" xfId="78" applyNumberFormat="1" applyFont="1" applyBorder="1" applyAlignment="1">
      <alignment horizontal="right" vertical="center"/>
    </xf>
    <xf numFmtId="49" fontId="31" fillId="0" borderId="6" xfId="78" applyNumberFormat="1" applyFont="1" applyBorder="1" applyAlignment="1">
      <alignment horizontal="right" vertical="center"/>
    </xf>
    <xf numFmtId="177" fontId="31" fillId="0" borderId="1" xfId="1" applyNumberFormat="1" applyFont="1" applyBorder="1" applyAlignment="1">
      <alignment vertical="center"/>
    </xf>
    <xf numFmtId="180" fontId="31" fillId="0" borderId="1" xfId="1" applyNumberFormat="1" applyFont="1" applyBorder="1" applyAlignment="1">
      <alignment vertical="center"/>
    </xf>
    <xf numFmtId="176" fontId="31" fillId="0" borderId="18" xfId="78" applyNumberFormat="1" applyFont="1" applyBorder="1" applyAlignment="1">
      <alignment vertical="center"/>
    </xf>
    <xf numFmtId="176" fontId="31" fillId="0" borderId="7" xfId="78" applyNumberFormat="1" applyFont="1" applyBorder="1" applyAlignment="1">
      <alignment vertical="center"/>
    </xf>
    <xf numFmtId="176" fontId="31" fillId="0" borderId="26" xfId="78" applyNumberFormat="1" applyFont="1" applyBorder="1" applyAlignment="1">
      <alignment vertical="center"/>
    </xf>
    <xf numFmtId="180" fontId="31" fillId="0" borderId="26" xfId="1" applyNumberFormat="1" applyFont="1" applyBorder="1" applyAlignment="1">
      <alignment vertical="center"/>
    </xf>
    <xf numFmtId="176" fontId="31" fillId="6" borderId="3" xfId="78" applyNumberFormat="1" applyFont="1" applyFill="1" applyBorder="1" applyAlignment="1">
      <alignment vertical="center"/>
    </xf>
    <xf numFmtId="176" fontId="31" fillId="6" borderId="2" xfId="78" applyNumberFormat="1" applyFont="1" applyFill="1" applyBorder="1" applyAlignment="1">
      <alignment vertical="center"/>
    </xf>
    <xf numFmtId="0" fontId="31" fillId="6" borderId="2" xfId="78" applyFont="1" applyFill="1" applyBorder="1" applyAlignment="1">
      <alignment vertical="center"/>
    </xf>
    <xf numFmtId="0" fontId="31" fillId="6" borderId="3" xfId="78" applyFont="1" applyFill="1" applyBorder="1" applyAlignment="1">
      <alignment vertical="center"/>
    </xf>
    <xf numFmtId="180" fontId="31" fillId="6" borderId="2" xfId="1" applyNumberFormat="1" applyFont="1" applyFill="1" applyBorder="1" applyAlignment="1">
      <alignment vertical="center"/>
    </xf>
    <xf numFmtId="177" fontId="31" fillId="6" borderId="2" xfId="78" applyNumberFormat="1" applyFont="1" applyFill="1" applyBorder="1" applyAlignment="1">
      <alignment vertical="center"/>
    </xf>
    <xf numFmtId="177" fontId="31" fillId="6" borderId="3" xfId="78" applyNumberFormat="1" applyFont="1" applyFill="1" applyBorder="1" applyAlignment="1">
      <alignment vertical="center"/>
    </xf>
    <xf numFmtId="0" fontId="31" fillId="6" borderId="11" xfId="78" applyFont="1" applyFill="1" applyBorder="1" applyAlignment="1">
      <alignment vertical="center"/>
    </xf>
    <xf numFmtId="0" fontId="32" fillId="4" borderId="10" xfId="78" applyFont="1" applyFill="1" applyBorder="1" applyAlignment="1">
      <alignment horizontal="right" vertical="center"/>
    </xf>
    <xf numFmtId="0" fontId="32" fillId="4" borderId="4" xfId="78" applyFont="1" applyFill="1" applyBorder="1" applyAlignment="1">
      <alignment horizontal="distributed" vertical="center" wrapText="1"/>
    </xf>
    <xf numFmtId="0" fontId="32" fillId="4" borderId="4" xfId="78" applyFont="1" applyFill="1" applyBorder="1" applyAlignment="1">
      <alignment vertical="center"/>
    </xf>
    <xf numFmtId="0" fontId="32" fillId="4" borderId="10" xfId="78" applyFont="1" applyFill="1" applyBorder="1" applyAlignment="1">
      <alignment vertical="center"/>
    </xf>
    <xf numFmtId="0" fontId="32" fillId="4" borderId="7" xfId="78" applyFont="1" applyFill="1" applyBorder="1" applyAlignment="1">
      <alignment vertical="center"/>
    </xf>
    <xf numFmtId="176" fontId="32" fillId="0" borderId="4" xfId="78" applyNumberFormat="1" applyFont="1" applyBorder="1" applyAlignment="1">
      <alignment vertical="center"/>
    </xf>
    <xf numFmtId="176" fontId="32" fillId="6" borderId="2" xfId="78" applyNumberFormat="1" applyFont="1" applyFill="1" applyBorder="1" applyAlignment="1">
      <alignment vertical="center"/>
    </xf>
    <xf numFmtId="0" fontId="13" fillId="7" borderId="24" xfId="11" applyNumberFormat="1" applyFont="1" applyFill="1" applyBorder="1" applyAlignment="1">
      <alignment horizontal="right"/>
    </xf>
    <xf numFmtId="179" fontId="13" fillId="7" borderId="66" xfId="0" applyNumberFormat="1" applyFont="1" applyFill="1" applyBorder="1" applyAlignment="1">
      <alignment horizontal="right" vertical="center"/>
    </xf>
    <xf numFmtId="0" fontId="32" fillId="5" borderId="18" xfId="78" applyFont="1" applyFill="1" applyBorder="1" applyAlignment="1">
      <alignment horizontal="center" vertical="center"/>
    </xf>
    <xf numFmtId="0" fontId="32" fillId="5" borderId="49" xfId="78" applyFont="1" applyFill="1" applyBorder="1" applyAlignment="1">
      <alignment horizontal="center" vertical="center"/>
    </xf>
    <xf numFmtId="0" fontId="32" fillId="5" borderId="25" xfId="78" applyFont="1" applyFill="1" applyBorder="1" applyAlignment="1">
      <alignment horizontal="center" vertical="center"/>
    </xf>
    <xf numFmtId="0" fontId="13" fillId="0" borderId="0" xfId="78" applyFont="1" applyAlignment="1">
      <alignment horizontal="left" vertical="center" shrinkToFit="1"/>
    </xf>
    <xf numFmtId="0" fontId="30" fillId="0" borderId="0" xfId="78" applyFont="1" applyAlignment="1">
      <alignment horizontal="left" vertical="center"/>
    </xf>
    <xf numFmtId="0" fontId="32" fillId="4" borderId="18" xfId="78" applyFont="1" applyFill="1" applyBorder="1" applyAlignment="1">
      <alignment horizontal="center" vertical="center" wrapText="1"/>
    </xf>
    <xf numFmtId="0" fontId="32" fillId="4" borderId="25" xfId="78" applyFont="1" applyFill="1" applyBorder="1" applyAlignment="1">
      <alignment horizontal="center" vertical="center" wrapText="1"/>
    </xf>
    <xf numFmtId="0" fontId="32" fillId="4" borderId="3" xfId="78" applyFont="1" applyFill="1" applyBorder="1" applyAlignment="1">
      <alignment horizontal="center" vertical="center"/>
    </xf>
    <xf numFmtId="0" fontId="32" fillId="4" borderId="2" xfId="78" applyFont="1" applyFill="1" applyBorder="1" applyAlignment="1">
      <alignment horizontal="center" vertical="center"/>
    </xf>
    <xf numFmtId="0" fontId="32" fillId="4" borderId="11" xfId="78" applyFont="1" applyFill="1" applyBorder="1" applyAlignment="1">
      <alignment horizontal="center" vertical="center"/>
    </xf>
    <xf numFmtId="0" fontId="32" fillId="4" borderId="5" xfId="78" applyFont="1" applyFill="1" applyBorder="1" applyAlignment="1">
      <alignment horizontal="center" vertical="center" wrapText="1"/>
    </xf>
    <xf numFmtId="0" fontId="32" fillId="4" borderId="4" xfId="78" applyFont="1" applyFill="1" applyBorder="1" applyAlignment="1">
      <alignment horizontal="center" vertical="center" wrapText="1"/>
    </xf>
    <xf numFmtId="0" fontId="32" fillId="4" borderId="6" xfId="78" applyFont="1" applyFill="1" applyBorder="1" applyAlignment="1">
      <alignment horizontal="center" vertical="center" wrapText="1"/>
    </xf>
    <xf numFmtId="0" fontId="32" fillId="4" borderId="1" xfId="78" applyFont="1" applyFill="1" applyBorder="1" applyAlignment="1">
      <alignment horizontal="center" vertical="center" wrapText="1"/>
    </xf>
    <xf numFmtId="0" fontId="33" fillId="0" borderId="0" xfId="0" applyFont="1" applyAlignment="1">
      <alignment horizontal="left" vertical="center" wrapText="1" readingOrder="1"/>
    </xf>
    <xf numFmtId="0" fontId="33" fillId="0" borderId="4" xfId="0" applyFont="1" applyBorder="1" applyAlignment="1">
      <alignment horizontal="left" vertical="top" wrapText="1" readingOrder="1"/>
    </xf>
    <xf numFmtId="0" fontId="33" fillId="0" borderId="0" xfId="0" applyFont="1" applyBorder="1" applyAlignment="1">
      <alignment horizontal="left" vertical="top" wrapText="1" readingOrder="1"/>
    </xf>
    <xf numFmtId="0" fontId="32" fillId="6" borderId="3" xfId="78" applyFont="1" applyFill="1" applyBorder="1" applyAlignment="1">
      <alignment horizontal="center" vertical="center"/>
    </xf>
    <xf numFmtId="0" fontId="32" fillId="6" borderId="2" xfId="78" applyFont="1" applyFill="1" applyBorder="1" applyAlignment="1">
      <alignment horizontal="center" vertical="center"/>
    </xf>
    <xf numFmtId="0" fontId="32" fillId="6" borderId="11" xfId="78" applyFont="1" applyFill="1" applyBorder="1" applyAlignment="1">
      <alignment horizontal="center" vertical="center"/>
    </xf>
    <xf numFmtId="0" fontId="32" fillId="5" borderId="18" xfId="78" applyFont="1" applyFill="1" applyBorder="1" applyAlignment="1">
      <alignment horizontal="center" vertical="center" wrapText="1"/>
    </xf>
    <xf numFmtId="0" fontId="32" fillId="5" borderId="25" xfId="78" applyFont="1" applyFill="1" applyBorder="1" applyAlignment="1">
      <alignment horizontal="center" vertical="center" wrapText="1"/>
    </xf>
    <xf numFmtId="0" fontId="32" fillId="5" borderId="49" xfId="78" applyFont="1" applyFill="1" applyBorder="1" applyAlignment="1">
      <alignment horizontal="center" vertical="center" wrapText="1"/>
    </xf>
    <xf numFmtId="0" fontId="32" fillId="5" borderId="51" xfId="78" applyFont="1" applyFill="1" applyBorder="1" applyAlignment="1">
      <alignment horizontal="center" vertical="center"/>
    </xf>
    <xf numFmtId="0" fontId="32" fillId="5" borderId="10" xfId="78" applyFont="1" applyFill="1" applyBorder="1" applyAlignment="1">
      <alignment horizontal="distributed" vertical="center" wrapText="1"/>
    </xf>
    <xf numFmtId="0" fontId="32" fillId="5" borderId="13" xfId="78" applyFont="1" applyFill="1" applyBorder="1" applyAlignment="1">
      <alignment horizontal="distributed" vertical="center" wrapText="1"/>
    </xf>
    <xf numFmtId="0" fontId="32" fillId="5" borderId="50" xfId="78" applyFont="1" applyFill="1" applyBorder="1" applyAlignment="1">
      <alignment horizontal="center" vertical="center"/>
    </xf>
    <xf numFmtId="0" fontId="32" fillId="5" borderId="7" xfId="78" applyFont="1" applyFill="1" applyBorder="1" applyAlignment="1">
      <alignment horizontal="distributed" vertical="center" wrapText="1"/>
    </xf>
    <xf numFmtId="0" fontId="1" fillId="6" borderId="2" xfId="78" applyFont="1" applyFill="1" applyBorder="1" applyAlignment="1">
      <alignment vertical="center"/>
    </xf>
    <xf numFmtId="0" fontId="0" fillId="6" borderId="11" xfId="0" applyFill="1" applyBorder="1" applyAlignment="1">
      <alignment vertical="center"/>
    </xf>
    <xf numFmtId="0" fontId="1" fillId="5" borderId="18" xfId="78" applyFill="1" applyBorder="1" applyAlignment="1">
      <alignment horizontal="center" vertical="center"/>
    </xf>
    <xf numFmtId="0" fontId="1" fillId="5" borderId="25" xfId="78" applyFill="1" applyBorder="1" applyAlignment="1">
      <alignment horizontal="center" vertical="center"/>
    </xf>
    <xf numFmtId="0" fontId="1" fillId="5" borderId="18" xfId="78" applyFill="1" applyBorder="1" applyAlignment="1">
      <alignment horizontal="center" vertical="center" wrapText="1"/>
    </xf>
    <xf numFmtId="0" fontId="1" fillId="5" borderId="25" xfId="78" applyFill="1" applyBorder="1" applyAlignment="1">
      <alignment horizontal="center" vertical="center" wrapText="1"/>
    </xf>
    <xf numFmtId="0" fontId="1" fillId="5" borderId="49" xfId="78" applyFill="1" applyBorder="1" applyAlignment="1">
      <alignment horizontal="center" vertical="center" wrapText="1"/>
    </xf>
    <xf numFmtId="0" fontId="1" fillId="5" borderId="51" xfId="78" applyFill="1" applyBorder="1" applyAlignment="1">
      <alignment horizontal="center" vertical="center"/>
    </xf>
    <xf numFmtId="0" fontId="1" fillId="5" borderId="10" xfId="78" applyFill="1" applyBorder="1" applyAlignment="1">
      <alignment horizontal="distributed" vertical="center" wrapText="1"/>
    </xf>
    <xf numFmtId="0" fontId="1" fillId="5" borderId="13" xfId="78" applyFill="1" applyBorder="1" applyAlignment="1">
      <alignment horizontal="distributed" vertical="center" wrapText="1"/>
    </xf>
    <xf numFmtId="0" fontId="1" fillId="5" borderId="50" xfId="78" applyFill="1" applyBorder="1" applyAlignment="1">
      <alignment horizontal="center" vertical="center"/>
    </xf>
    <xf numFmtId="0" fontId="1" fillId="5" borderId="7" xfId="78" applyFill="1" applyBorder="1" applyAlignment="1">
      <alignment horizontal="distributed" vertical="center" wrapText="1"/>
    </xf>
    <xf numFmtId="0" fontId="1" fillId="4" borderId="3" xfId="78" applyFont="1" applyFill="1" applyBorder="1" applyAlignment="1">
      <alignment horizontal="center" vertical="center"/>
    </xf>
    <xf numFmtId="0" fontId="1" fillId="4" borderId="2" xfId="78" applyFont="1" applyFill="1" applyBorder="1" applyAlignment="1">
      <alignment horizontal="center" vertical="center"/>
    </xf>
    <xf numFmtId="0" fontId="1" fillId="4" borderId="11" xfId="78" applyFont="1" applyFill="1" applyBorder="1" applyAlignment="1">
      <alignment horizontal="center" vertical="center"/>
    </xf>
    <xf numFmtId="0" fontId="1" fillId="5" borderId="49" xfId="78" applyFill="1" applyBorder="1" applyAlignment="1">
      <alignment horizontal="center" vertical="center"/>
    </xf>
    <xf numFmtId="0" fontId="1" fillId="0" borderId="0" xfId="78" applyFont="1" applyAlignment="1">
      <alignment horizontal="left" vertical="center" shrinkToFit="1"/>
    </xf>
    <xf numFmtId="0" fontId="5" fillId="0" borderId="0" xfId="78" applyFont="1" applyAlignment="1">
      <alignment horizontal="left" vertical="center"/>
    </xf>
    <xf numFmtId="0" fontId="3" fillId="4" borderId="18" xfId="78" applyFont="1" applyFill="1" applyBorder="1" applyAlignment="1">
      <alignment horizontal="center" vertical="center" wrapText="1"/>
    </xf>
    <xf numFmtId="0" fontId="3" fillId="4" borderId="25" xfId="78" applyFont="1" applyFill="1" applyBorder="1" applyAlignment="1">
      <alignment horizontal="center" vertical="center" wrapText="1"/>
    </xf>
    <xf numFmtId="0" fontId="3" fillId="4" borderId="4" xfId="78" applyFont="1" applyFill="1" applyBorder="1" applyAlignment="1">
      <alignment horizontal="distributed" vertical="center" wrapText="1"/>
    </xf>
    <xf numFmtId="0" fontId="0" fillId="4" borderId="1" xfId="0" applyFill="1" applyBorder="1"/>
    <xf numFmtId="0" fontId="3" fillId="4" borderId="1" xfId="78" applyFont="1" applyFill="1" applyBorder="1" applyAlignment="1">
      <alignment horizontal="distributed" vertical="center" wrapText="1"/>
    </xf>
    <xf numFmtId="0" fontId="1" fillId="0" borderId="0" xfId="78" applyAlignment="1">
      <alignment horizontal="left" vertical="center" shrinkToFit="1"/>
    </xf>
    <xf numFmtId="0" fontId="1" fillId="0" borderId="5" xfId="78" applyBorder="1" applyAlignment="1">
      <alignment vertical="center"/>
    </xf>
    <xf numFmtId="0" fontId="1" fillId="0" borderId="6" xfId="78" applyBorder="1" applyAlignment="1">
      <alignment vertical="center"/>
    </xf>
    <xf numFmtId="0" fontId="1" fillId="5" borderId="17" xfId="78" applyFill="1" applyBorder="1" applyAlignment="1">
      <alignment horizontal="center" vertical="center"/>
    </xf>
    <xf numFmtId="0" fontId="1" fillId="5" borderId="6" xfId="78" applyFill="1" applyBorder="1" applyAlignment="1">
      <alignment horizontal="center" vertical="center"/>
    </xf>
    <xf numFmtId="0" fontId="1" fillId="5" borderId="5" xfId="78" applyFill="1" applyBorder="1" applyAlignment="1">
      <alignment horizontal="center" vertical="center"/>
    </xf>
    <xf numFmtId="0" fontId="1" fillId="0" borderId="5" xfId="78" applyBorder="1" applyAlignment="1">
      <alignment horizontal="center" vertical="center"/>
    </xf>
    <xf numFmtId="0" fontId="1" fillId="0" borderId="17" xfId="78" applyBorder="1" applyAlignment="1">
      <alignment horizontal="center" vertical="center"/>
    </xf>
    <xf numFmtId="0" fontId="1" fillId="0" borderId="6" xfId="78" applyBorder="1" applyAlignment="1">
      <alignment horizontal="center" vertical="center"/>
    </xf>
    <xf numFmtId="0" fontId="0" fillId="5" borderId="17" xfId="0" applyFill="1" applyBorder="1" applyAlignment="1">
      <alignment horizontal="center" vertical="center"/>
    </xf>
    <xf numFmtId="0" fontId="0" fillId="5" borderId="6" xfId="0" applyFill="1" applyBorder="1" applyAlignment="1">
      <alignment horizontal="center" vertical="center"/>
    </xf>
    <xf numFmtId="0" fontId="1" fillId="5" borderId="17" xfId="78" applyFill="1" applyBorder="1" applyAlignment="1">
      <alignment horizontal="center" vertical="center" wrapText="1"/>
    </xf>
    <xf numFmtId="0" fontId="1" fillId="5" borderId="6" xfId="78" applyFill="1" applyBorder="1" applyAlignment="1">
      <alignment horizontal="center" vertical="center" wrapText="1"/>
    </xf>
    <xf numFmtId="0" fontId="1" fillId="0" borderId="0" xfId="78" applyBorder="1" applyAlignment="1">
      <alignment horizontal="center" vertical="center" wrapText="1"/>
    </xf>
    <xf numFmtId="0" fontId="1" fillId="0" borderId="0" xfId="78" applyBorder="1" applyAlignment="1">
      <alignment horizontal="center" vertical="center"/>
    </xf>
    <xf numFmtId="0" fontId="1" fillId="0" borderId="1" xfId="78" applyBorder="1" applyAlignment="1">
      <alignment horizontal="center" vertical="center"/>
    </xf>
    <xf numFmtId="0" fontId="1" fillId="0" borderId="4" xfId="78" applyBorder="1" applyAlignment="1">
      <alignment vertical="center"/>
    </xf>
    <xf numFmtId="0" fontId="1" fillId="0" borderId="0" xfId="78" applyBorder="1" applyAlignment="1">
      <alignment vertical="center"/>
    </xf>
    <xf numFmtId="0" fontId="1" fillId="0" borderId="1" xfId="78" applyBorder="1" applyAlignment="1">
      <alignment vertical="center"/>
    </xf>
    <xf numFmtId="0" fontId="1" fillId="0" borderId="39" xfId="78" applyBorder="1" applyAlignment="1">
      <alignment horizontal="center" vertical="center"/>
    </xf>
    <xf numFmtId="0" fontId="1" fillId="0" borderId="40" xfId="78" applyBorder="1" applyAlignment="1">
      <alignment horizontal="center" vertical="center"/>
    </xf>
    <xf numFmtId="0" fontId="1" fillId="0" borderId="10" xfId="78" applyBorder="1" applyAlignment="1">
      <alignment horizontal="distributed" vertical="center" wrapText="1"/>
    </xf>
    <xf numFmtId="0" fontId="1" fillId="0" borderId="13" xfId="78" applyBorder="1" applyAlignment="1">
      <alignment horizontal="distributed" vertical="center" wrapText="1"/>
    </xf>
    <xf numFmtId="0" fontId="1" fillId="0" borderId="44" xfId="78" applyBorder="1" applyAlignment="1">
      <alignment horizontal="center" vertical="center"/>
    </xf>
    <xf numFmtId="0" fontId="1" fillId="0" borderId="34" xfId="78" applyBorder="1" applyAlignment="1">
      <alignment horizontal="center" vertical="center"/>
    </xf>
    <xf numFmtId="0" fontId="1" fillId="0" borderId="7" xfId="78" applyBorder="1" applyAlignment="1">
      <alignment horizontal="distributed" vertical="center" wrapText="1"/>
    </xf>
    <xf numFmtId="0" fontId="1" fillId="0" borderId="1" xfId="78" applyBorder="1" applyAlignment="1">
      <alignment horizontal="center" vertical="center" wrapText="1"/>
    </xf>
    <xf numFmtId="0" fontId="1" fillId="0" borderId="4" xfId="78"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45" xfId="78"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3" xfId="78" applyFont="1" applyBorder="1" applyAlignment="1">
      <alignment horizontal="center" vertical="center"/>
    </xf>
    <xf numFmtId="0" fontId="1" fillId="0" borderId="2" xfId="78" applyFont="1" applyBorder="1" applyAlignment="1">
      <alignment horizontal="center" vertical="center"/>
    </xf>
    <xf numFmtId="0" fontId="1" fillId="0" borderId="11" xfId="78" applyFont="1" applyBorder="1" applyAlignment="1">
      <alignment horizontal="center" vertical="center"/>
    </xf>
    <xf numFmtId="0" fontId="3" fillId="0" borderId="18" xfId="78" applyFont="1" applyBorder="1" applyAlignment="1">
      <alignment horizontal="center" vertical="center" wrapText="1"/>
    </xf>
    <xf numFmtId="0" fontId="3" fillId="0" borderId="25" xfId="78" applyFont="1" applyBorder="1" applyAlignment="1">
      <alignment horizontal="center" vertical="center" wrapText="1"/>
    </xf>
    <xf numFmtId="0" fontId="3" fillId="0" borderId="4" xfId="78" applyFont="1" applyBorder="1" applyAlignment="1">
      <alignment horizontal="distributed" vertical="center" wrapText="1"/>
    </xf>
    <xf numFmtId="0" fontId="0" fillId="0" borderId="1" xfId="0" applyBorder="1"/>
    <xf numFmtId="0" fontId="3" fillId="0" borderId="1" xfId="78" applyFont="1" applyBorder="1" applyAlignment="1">
      <alignment horizontal="distributed" vertical="center" wrapText="1"/>
    </xf>
  </cellXfs>
  <cellStyles count="79">
    <cellStyle name="パーセント" xfId="1" builtinId="5"/>
    <cellStyle name="標準" xfId="0" builtinId="0"/>
    <cellStyle name="標準 10" xfId="2" xr:uid="{00000000-0005-0000-0000-000002000000}"/>
    <cellStyle name="標準 11" xfId="3" xr:uid="{00000000-0005-0000-0000-000003000000}"/>
    <cellStyle name="標準 12" xfId="4" xr:uid="{00000000-0005-0000-0000-000004000000}"/>
    <cellStyle name="標準 13" xfId="5" xr:uid="{00000000-0005-0000-0000-000005000000}"/>
    <cellStyle name="標準 15" xfId="6" xr:uid="{00000000-0005-0000-0000-000006000000}"/>
    <cellStyle name="標準 16" xfId="7" xr:uid="{00000000-0005-0000-0000-000007000000}"/>
    <cellStyle name="標準 17" xfId="8" xr:uid="{00000000-0005-0000-0000-000008000000}"/>
    <cellStyle name="標準 18" xfId="9" xr:uid="{00000000-0005-0000-0000-000009000000}"/>
    <cellStyle name="標準 19" xfId="10" xr:uid="{00000000-0005-0000-0000-00000A000000}"/>
    <cellStyle name="標準 2" xfId="11" xr:uid="{00000000-0005-0000-0000-00000B000000}"/>
    <cellStyle name="標準 20" xfId="12" xr:uid="{00000000-0005-0000-0000-00000C000000}"/>
    <cellStyle name="標準 21" xfId="13" xr:uid="{00000000-0005-0000-0000-00000D000000}"/>
    <cellStyle name="標準 22" xfId="14" xr:uid="{00000000-0005-0000-0000-00000E000000}"/>
    <cellStyle name="標準 23" xfId="15" xr:uid="{00000000-0005-0000-0000-00000F000000}"/>
    <cellStyle name="標準 24" xfId="16" xr:uid="{00000000-0005-0000-0000-000010000000}"/>
    <cellStyle name="標準 25" xfId="17" xr:uid="{00000000-0005-0000-0000-000011000000}"/>
    <cellStyle name="標準 26" xfId="18" xr:uid="{00000000-0005-0000-0000-000012000000}"/>
    <cellStyle name="標準 27" xfId="19" xr:uid="{00000000-0005-0000-0000-000013000000}"/>
    <cellStyle name="標準 28" xfId="20" xr:uid="{00000000-0005-0000-0000-000014000000}"/>
    <cellStyle name="標準 29" xfId="21" xr:uid="{00000000-0005-0000-0000-000015000000}"/>
    <cellStyle name="標準 3" xfId="22" xr:uid="{00000000-0005-0000-0000-000016000000}"/>
    <cellStyle name="標準 30" xfId="23" xr:uid="{00000000-0005-0000-0000-000017000000}"/>
    <cellStyle name="標準 31" xfId="24" xr:uid="{00000000-0005-0000-0000-000018000000}"/>
    <cellStyle name="標準 32" xfId="25" xr:uid="{00000000-0005-0000-0000-000019000000}"/>
    <cellStyle name="標準 33" xfId="26" xr:uid="{00000000-0005-0000-0000-00001A000000}"/>
    <cellStyle name="標準 34" xfId="27" xr:uid="{00000000-0005-0000-0000-00001B000000}"/>
    <cellStyle name="標準 35" xfId="28" xr:uid="{00000000-0005-0000-0000-00001C000000}"/>
    <cellStyle name="標準 36" xfId="29" xr:uid="{00000000-0005-0000-0000-00001D000000}"/>
    <cellStyle name="標準 37" xfId="30" xr:uid="{00000000-0005-0000-0000-00001E000000}"/>
    <cellStyle name="標準 39" xfId="31" xr:uid="{00000000-0005-0000-0000-00001F000000}"/>
    <cellStyle name="標準 4" xfId="32" xr:uid="{00000000-0005-0000-0000-000020000000}"/>
    <cellStyle name="標準 40" xfId="33" xr:uid="{00000000-0005-0000-0000-000021000000}"/>
    <cellStyle name="標準 41" xfId="34" xr:uid="{00000000-0005-0000-0000-000022000000}"/>
    <cellStyle name="標準 42" xfId="35" xr:uid="{00000000-0005-0000-0000-000023000000}"/>
    <cellStyle name="標準 43" xfId="36" xr:uid="{00000000-0005-0000-0000-000024000000}"/>
    <cellStyle name="標準 44" xfId="37" xr:uid="{00000000-0005-0000-0000-000025000000}"/>
    <cellStyle name="標準 45" xfId="38" xr:uid="{00000000-0005-0000-0000-000026000000}"/>
    <cellStyle name="標準 46" xfId="39" xr:uid="{00000000-0005-0000-0000-000027000000}"/>
    <cellStyle name="標準 47" xfId="40" xr:uid="{00000000-0005-0000-0000-000028000000}"/>
    <cellStyle name="標準 48" xfId="41" xr:uid="{00000000-0005-0000-0000-000029000000}"/>
    <cellStyle name="標準 49" xfId="42" xr:uid="{00000000-0005-0000-0000-00002A000000}"/>
    <cellStyle name="標準 5" xfId="43" xr:uid="{00000000-0005-0000-0000-00002B000000}"/>
    <cellStyle name="標準 50" xfId="44" xr:uid="{00000000-0005-0000-0000-00002C000000}"/>
    <cellStyle name="標準 51" xfId="45" xr:uid="{00000000-0005-0000-0000-00002D000000}"/>
    <cellStyle name="標準 52" xfId="46" xr:uid="{00000000-0005-0000-0000-00002E000000}"/>
    <cellStyle name="標準 54" xfId="47" xr:uid="{00000000-0005-0000-0000-00002F000000}"/>
    <cellStyle name="標準 55" xfId="48" xr:uid="{00000000-0005-0000-0000-000030000000}"/>
    <cellStyle name="標準 56" xfId="49" xr:uid="{00000000-0005-0000-0000-000031000000}"/>
    <cellStyle name="標準 57" xfId="50" xr:uid="{00000000-0005-0000-0000-000032000000}"/>
    <cellStyle name="標準 58" xfId="51" xr:uid="{00000000-0005-0000-0000-000033000000}"/>
    <cellStyle name="標準 59" xfId="52" xr:uid="{00000000-0005-0000-0000-000034000000}"/>
    <cellStyle name="標準 6" xfId="53" xr:uid="{00000000-0005-0000-0000-000035000000}"/>
    <cellStyle name="標準 61" xfId="54" xr:uid="{00000000-0005-0000-0000-000036000000}"/>
    <cellStyle name="標準 62" xfId="55" xr:uid="{00000000-0005-0000-0000-000037000000}"/>
    <cellStyle name="標準 63" xfId="56" xr:uid="{00000000-0005-0000-0000-000038000000}"/>
    <cellStyle name="標準 64" xfId="57" xr:uid="{00000000-0005-0000-0000-000039000000}"/>
    <cellStyle name="標準 65" xfId="58" xr:uid="{00000000-0005-0000-0000-00003A000000}"/>
    <cellStyle name="標準 66" xfId="59" xr:uid="{00000000-0005-0000-0000-00003B000000}"/>
    <cellStyle name="標準 68" xfId="60" xr:uid="{00000000-0005-0000-0000-00003C000000}"/>
    <cellStyle name="標準 69" xfId="61" xr:uid="{00000000-0005-0000-0000-00003D000000}"/>
    <cellStyle name="標準 7" xfId="62" xr:uid="{00000000-0005-0000-0000-00003E000000}"/>
    <cellStyle name="標準 70" xfId="63" xr:uid="{00000000-0005-0000-0000-00003F000000}"/>
    <cellStyle name="標準 71" xfId="64" xr:uid="{00000000-0005-0000-0000-000040000000}"/>
    <cellStyle name="標準 72" xfId="65" xr:uid="{00000000-0005-0000-0000-000041000000}"/>
    <cellStyle name="標準 73" xfId="66" xr:uid="{00000000-0005-0000-0000-000042000000}"/>
    <cellStyle name="標準 74" xfId="67" xr:uid="{00000000-0005-0000-0000-000043000000}"/>
    <cellStyle name="標準 75" xfId="68" xr:uid="{00000000-0005-0000-0000-000044000000}"/>
    <cellStyle name="標準 76" xfId="69" xr:uid="{00000000-0005-0000-0000-000045000000}"/>
    <cellStyle name="標準 77" xfId="70" xr:uid="{00000000-0005-0000-0000-000046000000}"/>
    <cellStyle name="標準 78" xfId="71" xr:uid="{00000000-0005-0000-0000-000047000000}"/>
    <cellStyle name="標準 79" xfId="72" xr:uid="{00000000-0005-0000-0000-000048000000}"/>
    <cellStyle name="標準 8" xfId="73" xr:uid="{00000000-0005-0000-0000-000049000000}"/>
    <cellStyle name="標準 80" xfId="74" xr:uid="{00000000-0005-0000-0000-00004A000000}"/>
    <cellStyle name="標準 81" xfId="75" xr:uid="{00000000-0005-0000-0000-00004B000000}"/>
    <cellStyle name="標準 82" xfId="76" xr:uid="{00000000-0005-0000-0000-00004C000000}"/>
    <cellStyle name="標準 83" xfId="77" xr:uid="{00000000-0005-0000-0000-00004D000000}"/>
    <cellStyle name="標準_Sheet1" xfId="78" xr:uid="{00000000-0005-0000-0000-00004E000000}"/>
  </cellStyles>
  <dxfs count="0"/>
  <tableStyles count="0" defaultTableStyle="TableStyleMedium9" defaultPivotStyle="PivotStyleLight16"/>
  <colors>
    <mruColors>
      <color rgb="FFFFFFCC"/>
      <color rgb="FFFFFAC2"/>
      <color rgb="FFD4E3F5"/>
      <color rgb="FFFFFA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7055</xdr:colOff>
      <xdr:row>1</xdr:row>
      <xdr:rowOff>229304</xdr:rowOff>
    </xdr:from>
    <xdr:to>
      <xdr:col>2</xdr:col>
      <xdr:colOff>2120194</xdr:colOff>
      <xdr:row>3</xdr:row>
      <xdr:rowOff>651252</xdr:rowOff>
    </xdr:to>
    <xdr:sp macro="" textlink="">
      <xdr:nvSpPr>
        <xdr:cNvPr id="5" name="直角三角形 2">
          <a:extLst>
            <a:ext uri="{FF2B5EF4-FFF2-40B4-BE49-F238E27FC236}">
              <a16:creationId xmlns:a16="http://schemas.microsoft.com/office/drawing/2014/main" id="{A2F131D5-B287-4035-9EE9-95D251B49B55}"/>
            </a:ext>
          </a:extLst>
        </xdr:cNvPr>
        <xdr:cNvSpPr>
          <a:spLocks noChangeArrowheads="1"/>
        </xdr:cNvSpPr>
      </xdr:nvSpPr>
      <xdr:spPr bwMode="auto">
        <a:xfrm>
          <a:off x="7055" y="553860"/>
          <a:ext cx="3189111" cy="880559"/>
        </a:xfrm>
        <a:prstGeom prst="rtTriangle">
          <a:avLst/>
        </a:prstGeom>
        <a:solidFill>
          <a:srgbClr val="FFFAC2"/>
        </a:solidFill>
        <a:ln w="9525" algn="ctr">
          <a:solidFill>
            <a:srgbClr val="000000"/>
          </a:solidFill>
          <a:round/>
          <a:headEnd/>
          <a:tailEnd/>
        </a:ln>
      </xdr:spPr>
    </xdr:sp>
    <xdr:clientData/>
  </xdr:twoCellAnchor>
  <xdr:twoCellAnchor>
    <xdr:from>
      <xdr:col>0</xdr:col>
      <xdr:colOff>0</xdr:colOff>
      <xdr:row>3</xdr:row>
      <xdr:rowOff>187513</xdr:rowOff>
    </xdr:from>
    <xdr:to>
      <xdr:col>2</xdr:col>
      <xdr:colOff>647326</xdr:colOff>
      <xdr:row>4</xdr:row>
      <xdr:rowOff>1869</xdr:rowOff>
    </xdr:to>
    <xdr:sp macro="" textlink="">
      <xdr:nvSpPr>
        <xdr:cNvPr id="3" name="テキスト ボックス 2">
          <a:extLst>
            <a:ext uri="{FF2B5EF4-FFF2-40B4-BE49-F238E27FC236}">
              <a16:creationId xmlns:a16="http://schemas.microsoft.com/office/drawing/2014/main" id="{12DC6C21-2DF4-4F84-B84E-5620818B1360}"/>
            </a:ext>
          </a:extLst>
        </xdr:cNvPr>
        <xdr:cNvSpPr txBox="1"/>
      </xdr:nvSpPr>
      <xdr:spPr>
        <a:xfrm>
          <a:off x="0" y="968563"/>
          <a:ext cx="1809376" cy="26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防火対象物の区分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421511</xdr:colOff>
      <xdr:row>38</xdr:row>
      <xdr:rowOff>163874</xdr:rowOff>
    </xdr:from>
    <xdr:to>
      <xdr:col>16</xdr:col>
      <xdr:colOff>88900</xdr:colOff>
      <xdr:row>45</xdr:row>
      <xdr:rowOff>107473</xdr:rowOff>
    </xdr:to>
    <xdr:sp macro="" textlink="">
      <xdr:nvSpPr>
        <xdr:cNvPr id="2" name="Text Box 1">
          <a:extLst>
            <a:ext uri="{FF2B5EF4-FFF2-40B4-BE49-F238E27FC236}">
              <a16:creationId xmlns:a16="http://schemas.microsoft.com/office/drawing/2014/main" id="{83F83B7D-564E-4CD0-8EAC-F69B42EAB0FE}"/>
            </a:ext>
          </a:extLst>
        </xdr:cNvPr>
        <xdr:cNvSpPr txBox="1">
          <a:spLocks noChangeArrowheads="1"/>
        </xdr:cNvSpPr>
      </xdr:nvSpPr>
      <xdr:spPr bwMode="auto">
        <a:xfrm>
          <a:off x="421511" y="11504974"/>
          <a:ext cx="7160389" cy="1077074"/>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明朝"/>
              <a:ea typeface="ＭＳ 明朝"/>
            </a:rPr>
            <a:t>１「防火対象物実態等調査」により作成</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２　防火対象物の管理権原者が複数であるときは、そのすべてが防火管理者の選任又は防火管理に係る消防計画の作成をして</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　　いる場合のみ計上する。（　）内は、部分的に選任又は作成されている防火対象物の数値である。</a:t>
          </a:r>
          <a:endParaRPr lang="en-US" altLang="ja-JP" sz="1000" b="0" i="0" strike="noStrike">
            <a:solidFill>
              <a:srgbClr val="000000"/>
            </a:solidFill>
            <a:latin typeface="ＭＳ 明朝"/>
            <a:ea typeface="ＭＳ 明朝"/>
          </a:endParaRPr>
        </a:p>
      </xdr:txBody>
    </xdr:sp>
    <xdr:clientData/>
  </xdr:twoCellAnchor>
  <xdr:twoCellAnchor>
    <xdr:from>
      <xdr:col>0</xdr:col>
      <xdr:colOff>44824</xdr:colOff>
      <xdr:row>3</xdr:row>
      <xdr:rowOff>403413</xdr:rowOff>
    </xdr:from>
    <xdr:to>
      <xdr:col>3</xdr:col>
      <xdr:colOff>692150</xdr:colOff>
      <xdr:row>4</xdr:row>
      <xdr:rowOff>224119</xdr:rowOff>
    </xdr:to>
    <xdr:sp macro="" textlink="">
      <xdr:nvSpPr>
        <xdr:cNvPr id="3" name="テキスト ボックス 2">
          <a:extLst>
            <a:ext uri="{FF2B5EF4-FFF2-40B4-BE49-F238E27FC236}">
              <a16:creationId xmlns:a16="http://schemas.microsoft.com/office/drawing/2014/main" id="{F6BFC6C7-9F53-4735-9E7E-0A00663C064F}"/>
            </a:ext>
          </a:extLst>
        </xdr:cNvPr>
        <xdr:cNvSpPr txBox="1"/>
      </xdr:nvSpPr>
      <xdr:spPr>
        <a:xfrm>
          <a:off x="47999" y="1187638"/>
          <a:ext cx="1628401" cy="471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防火対象物の区分</a:t>
          </a:r>
        </a:p>
      </xdr:txBody>
    </xdr:sp>
    <xdr:clientData/>
  </xdr:twoCellAnchor>
  <xdr:twoCellAnchor>
    <xdr:from>
      <xdr:col>0</xdr:col>
      <xdr:colOff>6351</xdr:colOff>
      <xdr:row>2</xdr:row>
      <xdr:rowOff>0</xdr:rowOff>
    </xdr:from>
    <xdr:to>
      <xdr:col>3</xdr:col>
      <xdr:colOff>2312976</xdr:colOff>
      <xdr:row>4</xdr:row>
      <xdr:rowOff>0</xdr:rowOff>
    </xdr:to>
    <xdr:cxnSp macro="">
      <xdr:nvCxnSpPr>
        <xdr:cNvPr id="4" name="直線コネクタ 3">
          <a:extLst>
            <a:ext uri="{FF2B5EF4-FFF2-40B4-BE49-F238E27FC236}">
              <a16:creationId xmlns:a16="http://schemas.microsoft.com/office/drawing/2014/main" id="{E548E7A4-6FB8-42B0-BC34-318404D5BF08}"/>
            </a:ext>
          </a:extLst>
        </xdr:cNvPr>
        <xdr:cNvCxnSpPr/>
      </xdr:nvCxnSpPr>
      <xdr:spPr bwMode="auto">
        <a:xfrm>
          <a:off x="9526" y="552450"/>
          <a:ext cx="3097200" cy="88582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421511</xdr:colOff>
      <xdr:row>38</xdr:row>
      <xdr:rowOff>163874</xdr:rowOff>
    </xdr:from>
    <xdr:to>
      <xdr:col>16</xdr:col>
      <xdr:colOff>88900</xdr:colOff>
      <xdr:row>45</xdr:row>
      <xdr:rowOff>107473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421511" y="6437674"/>
          <a:ext cx="9725789" cy="1099299"/>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明朝"/>
              <a:ea typeface="ＭＳ 明朝"/>
            </a:rPr>
            <a:t>１「防火対象物実態等調査」により作成</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２　防火対象物の管理権原者が複数であるときは、そのすべてが防火管理者の選任又は防火管理に係る消防計画の作成をして</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　　いる場合のみ計上する。（　）内は、部分的に選任又は作成されている防火対象物の数値である。</a:t>
          </a:r>
          <a:endParaRPr lang="en-US" altLang="ja-JP" sz="1000" b="0" i="0" strike="noStrike">
            <a:solidFill>
              <a:srgbClr val="000000"/>
            </a:solidFill>
            <a:latin typeface="ＭＳ 明朝"/>
            <a:ea typeface="ＭＳ 明朝"/>
          </a:endParaRPr>
        </a:p>
      </xdr:txBody>
    </xdr:sp>
    <xdr:clientData/>
  </xdr:twoCellAnchor>
  <xdr:twoCellAnchor>
    <xdr:from>
      <xdr:col>0</xdr:col>
      <xdr:colOff>44824</xdr:colOff>
      <xdr:row>3</xdr:row>
      <xdr:rowOff>403413</xdr:rowOff>
    </xdr:from>
    <xdr:to>
      <xdr:col>3</xdr:col>
      <xdr:colOff>692150</xdr:colOff>
      <xdr:row>4</xdr:row>
      <xdr:rowOff>224119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4824" y="657413"/>
          <a:ext cx="2469776" cy="169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防火対象物の区分</a:t>
          </a:r>
        </a:p>
      </xdr:txBody>
    </xdr:sp>
    <xdr:clientData/>
  </xdr:twoCellAnchor>
  <xdr:twoCellAnchor>
    <xdr:from>
      <xdr:col>0</xdr:col>
      <xdr:colOff>6351</xdr:colOff>
      <xdr:row>2</xdr:row>
      <xdr:rowOff>0</xdr:rowOff>
    </xdr:from>
    <xdr:to>
      <xdr:col>3</xdr:col>
      <xdr:colOff>2312976</xdr:colOff>
      <xdr:row>4</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a:off x="6351" y="330200"/>
          <a:ext cx="2509825" cy="3302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496956</xdr:colOff>
      <xdr:row>48</xdr:row>
      <xdr:rowOff>82825</xdr:rowOff>
    </xdr:from>
    <xdr:to>
      <xdr:col>20</xdr:col>
      <xdr:colOff>193261</xdr:colOff>
      <xdr:row>63</xdr:row>
      <xdr:rowOff>11044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154806" y="8007625"/>
          <a:ext cx="6611455" cy="2404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a:t>
          </a:r>
          <a:r>
            <a:rPr kumimoji="1" lang="en-US" altLang="ja-JP" sz="1100"/>
            <a:t>16</a:t>
          </a:r>
          <a:r>
            <a:rPr kumimoji="1" lang="ja-JP" altLang="en-US" sz="1100"/>
            <a:t>の２）地下街について</a:t>
          </a:r>
          <a:endParaRPr kumimoji="1" lang="en-US" altLang="ja-JP" sz="1100"/>
        </a:p>
        <a:p>
          <a:endParaRPr kumimoji="1" lang="en-US" altLang="ja-JP" sz="1100"/>
        </a:p>
        <a:p>
          <a:r>
            <a:rPr kumimoji="1" lang="en-US" altLang="ja-JP" sz="1100"/>
            <a:t>12</a:t>
          </a:r>
          <a:r>
            <a:rPr kumimoji="1" lang="ja-JP" altLang="en-US" sz="1100"/>
            <a:t>表、</a:t>
          </a:r>
          <a:r>
            <a:rPr kumimoji="1" lang="en-US" altLang="ja-JP" sz="1100"/>
            <a:t>28</a:t>
          </a:r>
          <a:r>
            <a:rPr kumimoji="1" lang="ja-JP" altLang="en-US" sz="1100"/>
            <a:t>表、通知文「</a:t>
          </a:r>
          <a:r>
            <a:rPr kumimoji="1" lang="en-US" altLang="ja-JP" sz="1100"/>
            <a:t>03【</a:t>
          </a:r>
          <a:r>
            <a:rPr kumimoji="1" lang="ja-JP" altLang="en-US" sz="1100"/>
            <a:t>参考資料</a:t>
          </a:r>
          <a:r>
            <a:rPr kumimoji="1" lang="en-US" altLang="ja-JP" sz="1100"/>
            <a:t>】</a:t>
          </a:r>
          <a:r>
            <a:rPr kumimoji="1" lang="ja-JP" altLang="en-US" sz="1100"/>
            <a:t>調査入力時の留意事項について」においても</a:t>
          </a:r>
          <a:r>
            <a:rPr kumimoji="1" lang="en-US" altLang="ja-JP" sz="1100"/>
            <a:t>61</a:t>
          </a:r>
          <a:r>
            <a:rPr kumimoji="1" lang="ja-JP" altLang="en-US" sz="1100"/>
            <a:t>件となっている。</a:t>
          </a:r>
          <a:endParaRPr kumimoji="1" lang="en-US" altLang="ja-JP" sz="1100"/>
        </a:p>
        <a:p>
          <a:r>
            <a:rPr kumimoji="1" lang="ja-JP" altLang="en-US" sz="1100"/>
            <a:t>甲種防火対象物</a:t>
          </a:r>
          <a:r>
            <a:rPr kumimoji="1" lang="en-US" altLang="ja-JP" sz="1100"/>
            <a:t>60</a:t>
          </a:r>
          <a:r>
            <a:rPr kumimoji="1" lang="ja-JP" altLang="en-US" sz="1100"/>
            <a:t>件→川崎市消防局（誤０→正１）　豊中市消防局（誤２→正１）の入力ミスがあった。</a:t>
          </a:r>
          <a:endParaRPr kumimoji="1" lang="en-US" altLang="ja-JP" sz="1100"/>
        </a:p>
        <a:p>
          <a:r>
            <a:rPr kumimoji="1" lang="ja-JP" altLang="en-US" sz="1100"/>
            <a:t>岡山市消防局（誤２→正３）においても、同様のミスかと指摘したところ、岡山市においては１つは防火管理が適用される収容人員未満とのことを確認し、入力値としては、「２」として処理する。</a:t>
          </a:r>
          <a:endParaRPr kumimoji="1" lang="en-US" altLang="ja-JP" sz="1100"/>
        </a:p>
        <a:p>
          <a:endParaRPr kumimoji="1" lang="en-US" altLang="ja-JP" sz="1100"/>
        </a:p>
        <a:p>
          <a:r>
            <a:rPr kumimoji="1" lang="ja-JP" altLang="en-US" sz="1100"/>
            <a:t>乙種　　　</a:t>
          </a:r>
          <a:r>
            <a:rPr kumimoji="1" lang="en-US" altLang="ja-JP" sz="1100"/>
            <a:t>〃</a:t>
          </a:r>
          <a:r>
            <a:rPr kumimoji="1" lang="ja-JP" altLang="en-US" sz="1100"/>
            <a:t>　　　２件→千葉県　我孫子市消防本部入力ミス</a:t>
          </a:r>
          <a:endParaRPr kumimoji="1" lang="en-US" altLang="ja-JP" sz="1100"/>
        </a:p>
        <a:p>
          <a:endParaRPr kumimoji="1" lang="en-US" altLang="ja-JP" sz="1100"/>
        </a:p>
        <a:p>
          <a:r>
            <a:rPr kumimoji="1" lang="ja-JP" altLang="en-US" sz="1100"/>
            <a:t>右の表は数値修正済です。</a:t>
          </a:r>
          <a:endParaRPr kumimoji="1" lang="en-US" altLang="ja-JP" sz="1100"/>
        </a:p>
        <a:p>
          <a:endParaRPr kumimoji="1" lang="ja-JP" altLang="en-US" sz="1100"/>
        </a:p>
      </xdr:txBody>
    </xdr:sp>
    <xdr:clientData/>
  </xdr:twoCellAnchor>
  <xdr:twoCellAnchor>
    <xdr:from>
      <xdr:col>4</xdr:col>
      <xdr:colOff>3174</xdr:colOff>
      <xdr:row>21</xdr:row>
      <xdr:rowOff>0</xdr:rowOff>
    </xdr:from>
    <xdr:to>
      <xdr:col>12</xdr:col>
      <xdr:colOff>50799</xdr:colOff>
      <xdr:row>25</xdr:row>
      <xdr:rowOff>19050</xdr:rowOff>
    </xdr:to>
    <xdr:sp macro="" textlink="">
      <xdr:nvSpPr>
        <xdr:cNvPr id="6" name="テキスト ボックス 5">
          <a:extLst>
            <a:ext uri="{FF2B5EF4-FFF2-40B4-BE49-F238E27FC236}">
              <a16:creationId xmlns:a16="http://schemas.microsoft.com/office/drawing/2014/main" id="{F4315187-DAEB-44A8-A590-20824C5604D5}"/>
            </a:ext>
          </a:extLst>
        </xdr:cNvPr>
        <xdr:cNvSpPr txBox="1"/>
      </xdr:nvSpPr>
      <xdr:spPr>
        <a:xfrm>
          <a:off x="3108324" y="6457950"/>
          <a:ext cx="2752725" cy="1200150"/>
        </a:xfrm>
        <a:prstGeom prst="rect">
          <a:avLst/>
        </a:prstGeom>
        <a:no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600">
              <a:solidFill>
                <a:srgbClr val="FF0000"/>
              </a:solidFill>
            </a:rPr>
            <a:t>未確定</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421511</xdr:colOff>
      <xdr:row>38</xdr:row>
      <xdr:rowOff>163874</xdr:rowOff>
    </xdr:from>
    <xdr:to>
      <xdr:col>16</xdr:col>
      <xdr:colOff>88900</xdr:colOff>
      <xdr:row>45</xdr:row>
      <xdr:rowOff>107473</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21511" y="11422424"/>
          <a:ext cx="7173089" cy="1099299"/>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明朝"/>
              <a:ea typeface="ＭＳ 明朝"/>
            </a:rPr>
            <a:t>１「防火対象物実態等調査」により作成</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２　防火対象物の管理権原者が複数であるときは、そのすべてが防火管理者の選任又は防火管理に係る消防計画の作成をして</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　　いる場合のみ計上する。（　）内は、部分的に選任又は作成されている防火対象物の数値である。</a:t>
          </a:r>
          <a:endParaRPr lang="en-US" altLang="ja-JP" sz="1000" b="0" i="0" strike="noStrike">
            <a:solidFill>
              <a:srgbClr val="000000"/>
            </a:solidFill>
            <a:latin typeface="ＭＳ 明朝"/>
            <a:ea typeface="ＭＳ 明朝"/>
          </a:endParaRPr>
        </a:p>
      </xdr:txBody>
    </xdr:sp>
    <xdr:clientData/>
  </xdr:twoCellAnchor>
  <xdr:twoCellAnchor>
    <xdr:from>
      <xdr:col>0</xdr:col>
      <xdr:colOff>44824</xdr:colOff>
      <xdr:row>3</xdr:row>
      <xdr:rowOff>403413</xdr:rowOff>
    </xdr:from>
    <xdr:to>
      <xdr:col>3</xdr:col>
      <xdr:colOff>692150</xdr:colOff>
      <xdr:row>4</xdr:row>
      <xdr:rowOff>224119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4824" y="1184463"/>
          <a:ext cx="1644276" cy="481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防火対象物の区分</a:t>
          </a:r>
        </a:p>
      </xdr:txBody>
    </xdr:sp>
    <xdr:clientData/>
  </xdr:twoCellAnchor>
  <xdr:twoCellAnchor>
    <xdr:from>
      <xdr:col>0</xdr:col>
      <xdr:colOff>6351</xdr:colOff>
      <xdr:row>2</xdr:row>
      <xdr:rowOff>0</xdr:rowOff>
    </xdr:from>
    <xdr:to>
      <xdr:col>3</xdr:col>
      <xdr:colOff>2312976</xdr:colOff>
      <xdr:row>4</xdr:row>
      <xdr:rowOff>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bwMode="auto">
        <a:xfrm>
          <a:off x="6351" y="552450"/>
          <a:ext cx="3113075" cy="8890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9</xdr:col>
      <xdr:colOff>496956</xdr:colOff>
      <xdr:row>48</xdr:row>
      <xdr:rowOff>82825</xdr:rowOff>
    </xdr:from>
    <xdr:to>
      <xdr:col>20</xdr:col>
      <xdr:colOff>193261</xdr:colOff>
      <xdr:row>63</xdr:row>
      <xdr:rowOff>11044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565913" y="13020260"/>
          <a:ext cx="4594087" cy="2413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a:t>
          </a:r>
          <a:r>
            <a:rPr kumimoji="1" lang="en-US" altLang="ja-JP" sz="1100"/>
            <a:t>16</a:t>
          </a:r>
          <a:r>
            <a:rPr kumimoji="1" lang="ja-JP" altLang="en-US" sz="1100"/>
            <a:t>の２）地下街について</a:t>
          </a:r>
          <a:endParaRPr kumimoji="1" lang="en-US" altLang="ja-JP" sz="1100"/>
        </a:p>
        <a:p>
          <a:endParaRPr kumimoji="1" lang="en-US" altLang="ja-JP" sz="1100"/>
        </a:p>
        <a:p>
          <a:r>
            <a:rPr kumimoji="1" lang="en-US" altLang="ja-JP" sz="1100"/>
            <a:t>12</a:t>
          </a:r>
          <a:r>
            <a:rPr kumimoji="1" lang="ja-JP" altLang="en-US" sz="1100"/>
            <a:t>表、</a:t>
          </a:r>
          <a:r>
            <a:rPr kumimoji="1" lang="en-US" altLang="ja-JP" sz="1100"/>
            <a:t>28</a:t>
          </a:r>
          <a:r>
            <a:rPr kumimoji="1" lang="ja-JP" altLang="en-US" sz="1100"/>
            <a:t>表、通知文「</a:t>
          </a:r>
          <a:r>
            <a:rPr kumimoji="1" lang="en-US" altLang="ja-JP" sz="1100"/>
            <a:t>03【</a:t>
          </a:r>
          <a:r>
            <a:rPr kumimoji="1" lang="ja-JP" altLang="en-US" sz="1100"/>
            <a:t>参考資料</a:t>
          </a:r>
          <a:r>
            <a:rPr kumimoji="1" lang="en-US" altLang="ja-JP" sz="1100"/>
            <a:t>】</a:t>
          </a:r>
          <a:r>
            <a:rPr kumimoji="1" lang="ja-JP" altLang="en-US" sz="1100"/>
            <a:t>調査入力時の留意事項について」においても</a:t>
          </a:r>
          <a:r>
            <a:rPr kumimoji="1" lang="en-US" altLang="ja-JP" sz="1100"/>
            <a:t>61</a:t>
          </a:r>
          <a:r>
            <a:rPr kumimoji="1" lang="ja-JP" altLang="en-US" sz="1100"/>
            <a:t>件となっている。</a:t>
          </a:r>
          <a:endParaRPr kumimoji="1" lang="en-US" altLang="ja-JP" sz="1100"/>
        </a:p>
        <a:p>
          <a:r>
            <a:rPr kumimoji="1" lang="ja-JP" altLang="en-US" sz="1100"/>
            <a:t>甲種防火対象物</a:t>
          </a:r>
          <a:r>
            <a:rPr kumimoji="1" lang="en-US" altLang="ja-JP" sz="1100"/>
            <a:t>60</a:t>
          </a:r>
          <a:r>
            <a:rPr kumimoji="1" lang="ja-JP" altLang="en-US" sz="1100"/>
            <a:t>件→川崎市消防局（誤０→正１）　豊中市消防局（誤２→正１）の入力ミスがあった。</a:t>
          </a:r>
          <a:endParaRPr kumimoji="1" lang="en-US" altLang="ja-JP" sz="1100"/>
        </a:p>
        <a:p>
          <a:r>
            <a:rPr kumimoji="1" lang="ja-JP" altLang="en-US" sz="1100"/>
            <a:t>岡山市消防局（誤２→正３）においても、同様のミスかと指摘したところ、岡山市においては１つは防火管理が適用される収容人員未満とのことを確認し、入力値としては、「２」として処理する。</a:t>
          </a:r>
          <a:endParaRPr kumimoji="1" lang="en-US" altLang="ja-JP" sz="1100"/>
        </a:p>
        <a:p>
          <a:endParaRPr kumimoji="1" lang="en-US" altLang="ja-JP" sz="1100"/>
        </a:p>
        <a:p>
          <a:r>
            <a:rPr kumimoji="1" lang="ja-JP" altLang="en-US" sz="1100"/>
            <a:t>乙種　　　</a:t>
          </a:r>
          <a:r>
            <a:rPr kumimoji="1" lang="en-US" altLang="ja-JP" sz="1100"/>
            <a:t>〃</a:t>
          </a:r>
          <a:r>
            <a:rPr kumimoji="1" lang="ja-JP" altLang="en-US" sz="1100"/>
            <a:t>　　　２件→千葉県　我孫子市消防本部入力ミス</a:t>
          </a:r>
          <a:endParaRPr kumimoji="1" lang="en-US" altLang="ja-JP" sz="1100"/>
        </a:p>
        <a:p>
          <a:endParaRPr kumimoji="1" lang="en-US" altLang="ja-JP" sz="1100"/>
        </a:p>
        <a:p>
          <a:r>
            <a:rPr kumimoji="1" lang="ja-JP" altLang="en-US" sz="1100"/>
            <a:t>右の表は数値修正済です。</a:t>
          </a:r>
          <a:endParaRPr kumimoji="1" lang="en-US" altLang="ja-JP" sz="11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46861</xdr:colOff>
      <xdr:row>39</xdr:row>
      <xdr:rowOff>163874</xdr:rowOff>
    </xdr:from>
    <xdr:to>
      <xdr:col>16</xdr:col>
      <xdr:colOff>76200</xdr:colOff>
      <xdr:row>46</xdr:row>
      <xdr:rowOff>107473</xdr:rowOff>
    </xdr:to>
    <xdr:sp macro="" textlink="">
      <xdr:nvSpPr>
        <xdr:cNvPr id="5" name="Text Box 1">
          <a:extLst>
            <a:ext uri="{FF2B5EF4-FFF2-40B4-BE49-F238E27FC236}">
              <a16:creationId xmlns:a16="http://schemas.microsoft.com/office/drawing/2014/main" id="{00000000-0008-0000-0200-000005000000}"/>
            </a:ext>
          </a:extLst>
        </xdr:cNvPr>
        <xdr:cNvSpPr txBox="1">
          <a:spLocks noChangeArrowheads="1"/>
        </xdr:cNvSpPr>
      </xdr:nvSpPr>
      <xdr:spPr bwMode="auto">
        <a:xfrm>
          <a:off x="46861" y="11587524"/>
          <a:ext cx="7535039" cy="1099299"/>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明朝"/>
              <a:ea typeface="ＭＳ 明朝"/>
            </a:rPr>
            <a:t>１「防火対象物実態等調査」により作成</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２　防火対象物の管理権原者が複数であるときは、そのすべてが防火管理者の選任又は防火管理に係る消防</a:t>
          </a:r>
          <a:endParaRPr lang="en-US" altLang="ja-JP"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計画の作成をしている場合のみ計上する。（　）内は、部分的に選任又は作成されている防火対象物の数</a:t>
          </a: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値である。</a:t>
          </a:r>
          <a:endParaRPr lang="en-US" altLang="ja-JP" sz="1000" b="0" i="0" strike="noStrike">
            <a:solidFill>
              <a:srgbClr val="000000"/>
            </a:solidFill>
            <a:latin typeface="ＭＳ 明朝"/>
            <a:ea typeface="ＭＳ 明朝"/>
          </a:endParaRPr>
        </a:p>
        <a:p>
          <a:pPr algn="l" rtl="0">
            <a:lnSpc>
              <a:spcPts val="1000"/>
            </a:lnSpc>
            <a:defRPr sz="1000"/>
          </a:pPr>
          <a:r>
            <a:rPr lang="ja-JP" altLang="en-US" sz="1000" b="0" i="0" strike="noStrike">
              <a:solidFill>
                <a:srgbClr val="000000"/>
              </a:solidFill>
              <a:latin typeface="ＭＳ 明朝"/>
              <a:ea typeface="ＭＳ 明朝"/>
            </a:rPr>
            <a:t>３　防火対象物の区分は、消防法施行令別表第一による区分であり、施設の名称はその例示である。以下本</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　節においてことわりのない限り同じ。</a:t>
          </a:r>
        </a:p>
      </xdr:txBody>
    </xdr:sp>
    <xdr:clientData/>
  </xdr:twoCellAnchor>
  <xdr:twoCellAnchor>
    <xdr:from>
      <xdr:col>0</xdr:col>
      <xdr:colOff>44824</xdr:colOff>
      <xdr:row>3</xdr:row>
      <xdr:rowOff>403413</xdr:rowOff>
    </xdr:from>
    <xdr:to>
      <xdr:col>3</xdr:col>
      <xdr:colOff>692150</xdr:colOff>
      <xdr:row>4</xdr:row>
      <xdr:rowOff>224119</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44824" y="1184463"/>
          <a:ext cx="1644276" cy="481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防火対象物の区分</a:t>
          </a:r>
        </a:p>
      </xdr:txBody>
    </xdr:sp>
    <xdr:clientData/>
  </xdr:twoCellAnchor>
  <xdr:twoCellAnchor>
    <xdr:from>
      <xdr:col>0</xdr:col>
      <xdr:colOff>6351</xdr:colOff>
      <xdr:row>2</xdr:row>
      <xdr:rowOff>0</xdr:rowOff>
    </xdr:from>
    <xdr:to>
      <xdr:col>3</xdr:col>
      <xdr:colOff>2312976</xdr:colOff>
      <xdr:row>4</xdr:row>
      <xdr:rowOff>0</xdr:rowOff>
    </xdr:to>
    <xdr:cxnSp macro="">
      <xdr:nvCxnSpPr>
        <xdr:cNvPr id="7" name="直線コネクタ 6">
          <a:extLst>
            <a:ext uri="{FF2B5EF4-FFF2-40B4-BE49-F238E27FC236}">
              <a16:creationId xmlns:a16="http://schemas.microsoft.com/office/drawing/2014/main" id="{00000000-0008-0000-0200-000007000000}"/>
            </a:ext>
          </a:extLst>
        </xdr:cNvPr>
        <xdr:cNvCxnSpPr/>
      </xdr:nvCxnSpPr>
      <xdr:spPr bwMode="auto">
        <a:xfrm>
          <a:off x="730251" y="558800"/>
          <a:ext cx="3113075" cy="89535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46861</xdr:colOff>
      <xdr:row>39</xdr:row>
      <xdr:rowOff>182924</xdr:rowOff>
    </xdr:from>
    <xdr:to>
      <xdr:col>18</xdr:col>
      <xdr:colOff>53066</xdr:colOff>
      <xdr:row>46</xdr:row>
      <xdr:rowOff>107473</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755521" y="11407184"/>
          <a:ext cx="7191865" cy="1349489"/>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明朝"/>
              <a:ea typeface="ＭＳ 明朝"/>
            </a:rPr>
            <a:t>１「防火対象物実態等調査」により作成</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２　防火対象物の管理権原者が複数であるときは、そのすべてが防火管理者の選任又は防火管理に係る消防</a:t>
          </a:r>
          <a:endParaRPr lang="en-US" altLang="ja-JP"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計画の作成をしている場合のみ計上する。（　）内は、部分的に選任又は作成されている防火対象物の数</a:t>
          </a: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値である。</a:t>
          </a:r>
          <a:endParaRPr lang="en-US" altLang="ja-JP" sz="1000" b="0" i="0" strike="noStrike">
            <a:solidFill>
              <a:srgbClr val="000000"/>
            </a:solidFill>
            <a:latin typeface="ＭＳ 明朝"/>
            <a:ea typeface="ＭＳ 明朝"/>
          </a:endParaRPr>
        </a:p>
        <a:p>
          <a:pPr algn="l" rtl="0">
            <a:lnSpc>
              <a:spcPts val="1000"/>
            </a:lnSpc>
            <a:defRPr sz="1000"/>
          </a:pPr>
          <a:r>
            <a:rPr lang="ja-JP" altLang="en-US" sz="1000" b="0" i="0" strike="noStrike">
              <a:solidFill>
                <a:srgbClr val="000000"/>
              </a:solidFill>
              <a:latin typeface="ＭＳ 明朝"/>
              <a:ea typeface="ＭＳ 明朝"/>
            </a:rPr>
            <a:t>３　防火対象物の区分は、消防法施行令別表第一による区分であり、施設の名称はその例示である。以下本</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　節においてことわりのない限り同じ。</a:t>
          </a:r>
        </a:p>
      </xdr:txBody>
    </xdr:sp>
    <xdr:clientData/>
  </xdr:twoCellAnchor>
  <xdr:twoCellAnchor editAs="absolute">
    <xdr:from>
      <xdr:col>2</xdr:col>
      <xdr:colOff>6351</xdr:colOff>
      <xdr:row>2</xdr:row>
      <xdr:rowOff>0</xdr:rowOff>
    </xdr:from>
    <xdr:to>
      <xdr:col>6</xdr:col>
      <xdr:colOff>28575</xdr:colOff>
      <xdr:row>4</xdr:row>
      <xdr:rowOff>0</xdr:rowOff>
    </xdr:to>
    <xdr:sp macro="" textlink="">
      <xdr:nvSpPr>
        <xdr:cNvPr id="3" name="直角三角形 2">
          <a:extLst>
            <a:ext uri="{FF2B5EF4-FFF2-40B4-BE49-F238E27FC236}">
              <a16:creationId xmlns:a16="http://schemas.microsoft.com/office/drawing/2014/main" id="{00000000-0008-0000-0300-000003000000}"/>
            </a:ext>
          </a:extLst>
        </xdr:cNvPr>
        <xdr:cNvSpPr/>
      </xdr:nvSpPr>
      <xdr:spPr bwMode="auto">
        <a:xfrm>
          <a:off x="715011" y="556260"/>
          <a:ext cx="3085464" cy="906780"/>
        </a:xfrm>
        <a:prstGeom prst="rtTriangle">
          <a:avLst/>
        </a:prstGeom>
        <a:solidFill>
          <a:srgbClr val="FFFAC2"/>
        </a:solidFill>
        <a:ln w="9525" cap="flat" cmpd="sng" algn="ctr">
          <a:noFill/>
          <a:prstDash val="solid"/>
          <a:round/>
          <a:headEnd type="none" w="med" len="med"/>
          <a:tailEnd type="none" w="med" len="med"/>
        </a:ln>
        <a:effectLst/>
      </xdr:spPr>
      <xdr:txBody>
        <a:bodyPr vertOverflow="overflow" horzOverflow="overflow" wrap="square" lIns="0" tIns="0" rIns="0" bIns="0" rtlCol="0" anchor="t" upright="1"/>
        <a:lstStyle/>
        <a:p>
          <a:pPr algn="l"/>
          <a:endParaRPr kumimoji="1" lang="ja-JP" altLang="en-US" sz="1100"/>
        </a:p>
      </xdr:txBody>
    </xdr:sp>
    <xdr:clientData/>
  </xdr:twoCellAnchor>
  <xdr:twoCellAnchor>
    <xdr:from>
      <xdr:col>2</xdr:col>
      <xdr:colOff>44824</xdr:colOff>
      <xdr:row>3</xdr:row>
      <xdr:rowOff>403413</xdr:rowOff>
    </xdr:from>
    <xdr:to>
      <xdr:col>5</xdr:col>
      <xdr:colOff>313766</xdr:colOff>
      <xdr:row>4</xdr:row>
      <xdr:rowOff>224119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53484" y="1195893"/>
          <a:ext cx="1251922" cy="491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防火対象物の区分</a:t>
          </a:r>
        </a:p>
      </xdr:txBody>
    </xdr:sp>
    <xdr:clientData/>
  </xdr:twoCellAnchor>
  <xdr:twoCellAnchor>
    <xdr:from>
      <xdr:col>2</xdr:col>
      <xdr:colOff>6351</xdr:colOff>
      <xdr:row>2</xdr:row>
      <xdr:rowOff>0</xdr:rowOff>
    </xdr:from>
    <xdr:to>
      <xdr:col>5</xdr:col>
      <xdr:colOff>2312976</xdr:colOff>
      <xdr:row>4</xdr:row>
      <xdr:rowOff>0</xdr:rowOff>
    </xdr:to>
    <xdr:cxnSp macro="">
      <xdr:nvCxnSpPr>
        <xdr:cNvPr id="5" name="直線コネクタ 4">
          <a:extLst>
            <a:ext uri="{FF2B5EF4-FFF2-40B4-BE49-F238E27FC236}">
              <a16:creationId xmlns:a16="http://schemas.microsoft.com/office/drawing/2014/main" id="{00000000-0008-0000-0300-000005000000}"/>
            </a:ext>
          </a:extLst>
        </xdr:cNvPr>
        <xdr:cNvCxnSpPr>
          <a:stCxn id="3" idx="0"/>
          <a:endCxn id="3" idx="4"/>
        </xdr:cNvCxnSpPr>
      </xdr:nvCxnSpPr>
      <xdr:spPr bwMode="auto">
        <a:xfrm>
          <a:off x="715011" y="556260"/>
          <a:ext cx="3053385" cy="90678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xdr:col>
      <xdr:colOff>171823</xdr:colOff>
      <xdr:row>49</xdr:row>
      <xdr:rowOff>74706</xdr:rowOff>
    </xdr:from>
    <xdr:to>
      <xdr:col>17</xdr:col>
      <xdr:colOff>7470</xdr:colOff>
      <xdr:row>61</xdr:row>
      <xdr:rowOff>112059</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606176" y="13252824"/>
          <a:ext cx="5901765" cy="2009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46861</xdr:colOff>
      <xdr:row>39</xdr:row>
      <xdr:rowOff>182924</xdr:rowOff>
    </xdr:from>
    <xdr:to>
      <xdr:col>18</xdr:col>
      <xdr:colOff>53066</xdr:colOff>
      <xdr:row>46</xdr:row>
      <xdr:rowOff>107473</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755521" y="11407184"/>
          <a:ext cx="6298421" cy="1339986"/>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明朝"/>
              <a:ea typeface="ＭＳ 明朝"/>
            </a:rPr>
            <a:t>１「防火対象物実態等調査」により作成</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２　防火対象物の管理権原者が複数であるときは、そのすべてが防火管理者の選任又は防火管理に係る消防</a:t>
          </a:r>
          <a:endParaRPr lang="en-US" altLang="ja-JP"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計画の作成をしている場合のみ計上する。（　）内は、部分的に選任又は作成されている防火対象物の数</a:t>
          </a: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値である。</a:t>
          </a:r>
          <a:endParaRPr lang="en-US" altLang="ja-JP" sz="1000" b="0" i="0" strike="noStrike">
            <a:solidFill>
              <a:srgbClr val="000000"/>
            </a:solidFill>
            <a:latin typeface="ＭＳ 明朝"/>
            <a:ea typeface="ＭＳ 明朝"/>
          </a:endParaRPr>
        </a:p>
        <a:p>
          <a:pPr algn="l" rtl="0">
            <a:lnSpc>
              <a:spcPts val="1000"/>
            </a:lnSpc>
            <a:defRPr sz="1000"/>
          </a:pPr>
          <a:r>
            <a:rPr lang="ja-JP" altLang="en-US" sz="1000" b="0" i="0" strike="noStrike">
              <a:solidFill>
                <a:srgbClr val="000000"/>
              </a:solidFill>
              <a:latin typeface="ＭＳ 明朝"/>
              <a:ea typeface="ＭＳ 明朝"/>
            </a:rPr>
            <a:t>３　防火対象物の区分は、消防法施行令別表第一による区分であり、施設の名称はその例示である。以下本</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　節においてことわりのない限り同じ。</a:t>
          </a:r>
        </a:p>
      </xdr:txBody>
    </xdr:sp>
    <xdr:clientData/>
  </xdr:twoCellAnchor>
  <xdr:twoCellAnchor editAs="absolute">
    <xdr:from>
      <xdr:col>2</xdr:col>
      <xdr:colOff>9526</xdr:colOff>
      <xdr:row>2</xdr:row>
      <xdr:rowOff>0</xdr:rowOff>
    </xdr:from>
    <xdr:to>
      <xdr:col>6</xdr:col>
      <xdr:colOff>25400</xdr:colOff>
      <xdr:row>4</xdr:row>
      <xdr:rowOff>0</xdr:rowOff>
    </xdr:to>
    <xdr:sp macro="" textlink="">
      <xdr:nvSpPr>
        <xdr:cNvPr id="4" name="直角三角形 3">
          <a:extLst>
            <a:ext uri="{FF2B5EF4-FFF2-40B4-BE49-F238E27FC236}">
              <a16:creationId xmlns:a16="http://schemas.microsoft.com/office/drawing/2014/main" id="{00000000-0008-0000-0400-000004000000}"/>
            </a:ext>
          </a:extLst>
        </xdr:cNvPr>
        <xdr:cNvSpPr/>
      </xdr:nvSpPr>
      <xdr:spPr bwMode="auto">
        <a:xfrm>
          <a:off x="796926" y="561975"/>
          <a:ext cx="3432174" cy="923925"/>
        </a:xfrm>
        <a:prstGeom prst="rtTriangle">
          <a:avLst/>
        </a:prstGeom>
        <a:solidFill>
          <a:srgbClr val="FFFAC2"/>
        </a:solidFill>
        <a:ln w="9525" cap="flat" cmpd="sng" algn="ctr">
          <a:noFill/>
          <a:prstDash val="solid"/>
          <a:round/>
          <a:headEnd type="none" w="med" len="med"/>
          <a:tailEnd type="none" w="med" len="med"/>
        </a:ln>
        <a:effectLst/>
      </xdr:spPr>
      <xdr:txBody>
        <a:bodyPr vertOverflow="overflow" horzOverflow="overflow" wrap="square" lIns="0" tIns="0" rIns="0" bIns="0" rtlCol="0" anchor="t" upright="1"/>
        <a:lstStyle/>
        <a:p>
          <a:pPr algn="l"/>
          <a:endParaRPr kumimoji="1" lang="ja-JP" altLang="en-US" sz="1100"/>
        </a:p>
      </xdr:txBody>
    </xdr:sp>
    <xdr:clientData/>
  </xdr:twoCellAnchor>
  <xdr:twoCellAnchor>
    <xdr:from>
      <xdr:col>2</xdr:col>
      <xdr:colOff>44824</xdr:colOff>
      <xdr:row>3</xdr:row>
      <xdr:rowOff>403413</xdr:rowOff>
    </xdr:from>
    <xdr:to>
      <xdr:col>5</xdr:col>
      <xdr:colOff>313766</xdr:colOff>
      <xdr:row>4</xdr:row>
      <xdr:rowOff>224119</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829236" y="1199031"/>
          <a:ext cx="1378324" cy="504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防火対象物の区分</a:t>
          </a:r>
        </a:p>
      </xdr:txBody>
    </xdr:sp>
    <xdr:clientData/>
  </xdr:twoCellAnchor>
  <xdr:twoCellAnchor>
    <xdr:from>
      <xdr:col>2</xdr:col>
      <xdr:colOff>6351</xdr:colOff>
      <xdr:row>2</xdr:row>
      <xdr:rowOff>0</xdr:rowOff>
    </xdr:from>
    <xdr:to>
      <xdr:col>5</xdr:col>
      <xdr:colOff>2312976</xdr:colOff>
      <xdr:row>4</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a:stCxn id="4" idx="0"/>
          <a:endCxn id="4" idx="4"/>
        </xdr:cNvCxnSpPr>
      </xdr:nvCxnSpPr>
      <xdr:spPr bwMode="auto">
        <a:xfrm>
          <a:off x="796926" y="561975"/>
          <a:ext cx="3402000" cy="92392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46861</xdr:colOff>
      <xdr:row>39</xdr:row>
      <xdr:rowOff>182924</xdr:rowOff>
    </xdr:from>
    <xdr:to>
      <xdr:col>19</xdr:col>
      <xdr:colOff>53066</xdr:colOff>
      <xdr:row>46</xdr:row>
      <xdr:rowOff>107473</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755521" y="11407184"/>
          <a:ext cx="6298421" cy="1339986"/>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明朝"/>
              <a:ea typeface="ＭＳ 明朝"/>
            </a:rPr>
            <a:t>１「防火対象物実態等調査」により作成</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２　防火対象物の管理権原者が複数であるときは、そのすべてが防火管理者の選任又は防火管理に係る消防</a:t>
          </a:r>
          <a:endParaRPr lang="en-US" altLang="ja-JP"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計画の作成をしている場合のみ計上する。（　）内は、部分的に選任又は作成されている防火対象物の数</a:t>
          </a: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値である。</a:t>
          </a:r>
          <a:endParaRPr lang="en-US" altLang="ja-JP" sz="1000" b="0" i="0" strike="noStrike">
            <a:solidFill>
              <a:srgbClr val="000000"/>
            </a:solidFill>
            <a:latin typeface="ＭＳ 明朝"/>
            <a:ea typeface="ＭＳ 明朝"/>
          </a:endParaRPr>
        </a:p>
        <a:p>
          <a:pPr algn="l" rtl="0">
            <a:lnSpc>
              <a:spcPts val="1000"/>
            </a:lnSpc>
            <a:defRPr sz="1000"/>
          </a:pPr>
          <a:r>
            <a:rPr lang="ja-JP" altLang="en-US" sz="1000" b="0" i="0" strike="noStrike">
              <a:solidFill>
                <a:srgbClr val="000000"/>
              </a:solidFill>
              <a:latin typeface="ＭＳ 明朝"/>
              <a:ea typeface="ＭＳ 明朝"/>
            </a:rPr>
            <a:t>３　防火対象物の区分は、消防法施行令別表第一による区分であり、施設の名称はその例示である。以下本</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　節においてことわりのない限り同じ。</a:t>
          </a:r>
        </a:p>
      </xdr:txBody>
    </xdr:sp>
    <xdr:clientData/>
  </xdr:twoCellAnchor>
  <xdr:twoCellAnchor>
    <xdr:from>
      <xdr:col>1</xdr:col>
      <xdr:colOff>0</xdr:colOff>
      <xdr:row>2</xdr:row>
      <xdr:rowOff>0</xdr:rowOff>
    </xdr:from>
    <xdr:to>
      <xdr:col>7</xdr:col>
      <xdr:colOff>0</xdr:colOff>
      <xdr:row>4</xdr:row>
      <xdr:rowOff>9525</xdr:rowOff>
    </xdr:to>
    <xdr:sp macro="" textlink="">
      <xdr:nvSpPr>
        <xdr:cNvPr id="6176" name="Line 2">
          <a:extLst>
            <a:ext uri="{FF2B5EF4-FFF2-40B4-BE49-F238E27FC236}">
              <a16:creationId xmlns:a16="http://schemas.microsoft.com/office/drawing/2014/main" id="{00000000-0008-0000-0500-000020180000}"/>
            </a:ext>
          </a:extLst>
        </xdr:cNvPr>
        <xdr:cNvSpPr>
          <a:spLocks noChangeShapeType="1"/>
        </xdr:cNvSpPr>
      </xdr:nvSpPr>
      <xdr:spPr bwMode="auto">
        <a:xfrm>
          <a:off x="685800" y="561975"/>
          <a:ext cx="2657475"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46861</xdr:colOff>
      <xdr:row>39</xdr:row>
      <xdr:rowOff>182924</xdr:rowOff>
    </xdr:from>
    <xdr:to>
      <xdr:col>19</xdr:col>
      <xdr:colOff>53066</xdr:colOff>
      <xdr:row>46</xdr:row>
      <xdr:rowOff>107473</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754432" y="11384324"/>
          <a:ext cx="6321281" cy="1319303"/>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1000" b="0" i="0" strike="noStrike">
              <a:solidFill>
                <a:srgbClr val="000000"/>
              </a:solidFill>
              <a:latin typeface="ＭＳ 明朝"/>
              <a:ea typeface="ＭＳ 明朝"/>
            </a:rPr>
            <a:t>１「防火対象物実態等調査」により作成</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２　防火対象物の管理権原者が複数であるときは、そのすべてが防火管理者の選任又は防火管理に係る消防</a:t>
          </a:r>
          <a:endParaRPr lang="en-US" altLang="ja-JP"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計画の作成をしている場合のみ計上する。（　）内は、部分的に選任又は作成されている防火対象物の数</a:t>
          </a: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値である。</a:t>
          </a:r>
          <a:endParaRPr lang="en-US" altLang="ja-JP" sz="1000" b="0" i="0" strike="noStrike">
            <a:solidFill>
              <a:srgbClr val="000000"/>
            </a:solidFill>
            <a:latin typeface="ＭＳ 明朝"/>
            <a:ea typeface="ＭＳ 明朝"/>
          </a:endParaRPr>
        </a:p>
        <a:p>
          <a:pPr algn="l" rtl="0">
            <a:lnSpc>
              <a:spcPts val="1000"/>
            </a:lnSpc>
            <a:defRPr sz="1000"/>
          </a:pPr>
          <a:r>
            <a:rPr lang="ja-JP" altLang="en-US" sz="1000" b="0" i="0" strike="noStrike">
              <a:solidFill>
                <a:srgbClr val="000000"/>
              </a:solidFill>
              <a:latin typeface="ＭＳ 明朝"/>
              <a:ea typeface="ＭＳ 明朝"/>
            </a:rPr>
            <a:t>３　防火対象物の区分は、消防法施行令別表第一による区分であり、施設の名称はその例示である。以下本</a:t>
          </a:r>
          <a:endParaRPr lang="en-US" altLang="ja-JP" sz="1000" b="0" i="0" strike="noStrike">
            <a:solidFill>
              <a:srgbClr val="000000"/>
            </a:solidFill>
            <a:latin typeface="ＭＳ 明朝"/>
            <a:ea typeface="ＭＳ 明朝"/>
          </a:endParaRPr>
        </a:p>
        <a:p>
          <a:pPr algn="l" rtl="0">
            <a:lnSpc>
              <a:spcPts val="1100"/>
            </a:lnSpc>
            <a:defRPr sz="1000"/>
          </a:pPr>
          <a:r>
            <a:rPr lang="ja-JP" altLang="en-US" sz="1000" b="0" i="0" strike="noStrike">
              <a:solidFill>
                <a:srgbClr val="000000"/>
              </a:solidFill>
              <a:latin typeface="ＭＳ 明朝"/>
              <a:ea typeface="ＭＳ 明朝"/>
            </a:rPr>
            <a:t>　節においてことわりのない限り同じ。</a:t>
          </a:r>
        </a:p>
      </xdr:txBody>
    </xdr:sp>
    <xdr:clientData/>
  </xdr:twoCellAnchor>
  <xdr:twoCellAnchor>
    <xdr:from>
      <xdr:col>1</xdr:col>
      <xdr:colOff>0</xdr:colOff>
      <xdr:row>2</xdr:row>
      <xdr:rowOff>0</xdr:rowOff>
    </xdr:from>
    <xdr:to>
      <xdr:col>7</xdr:col>
      <xdr:colOff>0</xdr:colOff>
      <xdr:row>4</xdr:row>
      <xdr:rowOff>9525</xdr:rowOff>
    </xdr:to>
    <xdr:sp macro="" textlink="">
      <xdr:nvSpPr>
        <xdr:cNvPr id="2233" name="Line 2">
          <a:extLst>
            <a:ext uri="{FF2B5EF4-FFF2-40B4-BE49-F238E27FC236}">
              <a16:creationId xmlns:a16="http://schemas.microsoft.com/office/drawing/2014/main" id="{00000000-0008-0000-0600-0000B9080000}"/>
            </a:ext>
          </a:extLst>
        </xdr:cNvPr>
        <xdr:cNvSpPr>
          <a:spLocks noChangeShapeType="1"/>
        </xdr:cNvSpPr>
      </xdr:nvSpPr>
      <xdr:spPr bwMode="auto">
        <a:xfrm>
          <a:off x="685800" y="561975"/>
          <a:ext cx="2657475"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O61"/>
  <sheetViews>
    <sheetView view="pageBreakPreview" zoomScale="68" zoomScaleNormal="100" zoomScaleSheetLayoutView="68" workbookViewId="0">
      <selection activeCell="Q1" sqref="Q1:AH1048576"/>
    </sheetView>
  </sheetViews>
  <sheetFormatPr defaultColWidth="9" defaultRowHeight="13.5"/>
  <cols>
    <col min="1" max="1" width="12.625" style="459" bestFit="1" customWidth="1"/>
    <col min="2" max="2" width="4.625" style="451" customWidth="1"/>
    <col min="3" max="3" width="25.625" style="459" customWidth="1"/>
    <col min="4" max="4" width="16.625" style="459" customWidth="1"/>
    <col min="5" max="5" width="1.375" style="459" customWidth="1"/>
    <col min="6" max="6" width="14.625" style="459" customWidth="1"/>
    <col min="7" max="7" width="1.375" style="459" customWidth="1"/>
    <col min="8" max="8" width="1.625" style="459" customWidth="1"/>
    <col min="9" max="9" width="14.625" style="459" customWidth="1"/>
    <col min="10" max="11" width="1.625" style="459" customWidth="1"/>
    <col min="12" max="12" width="14.625" style="459" customWidth="1"/>
    <col min="13" max="14" width="1.625" style="459" customWidth="1"/>
    <col min="15" max="15" width="14.625" style="459" customWidth="1"/>
    <col min="16" max="16" width="1.625" style="459" customWidth="1"/>
    <col min="17" max="17" width="11" style="458" hidden="1" customWidth="1"/>
    <col min="18" max="18" width="12.625" style="483" hidden="1" customWidth="1"/>
    <col min="19" max="22" width="10.875" style="483" hidden="1" customWidth="1"/>
    <col min="23" max="33" width="11.125" style="483" hidden="1" customWidth="1"/>
    <col min="34" max="34" width="11.125" style="459" hidden="1" customWidth="1"/>
    <col min="35" max="35" width="9.875" style="488" customWidth="1"/>
    <col min="36" max="36" width="9" style="488"/>
    <col min="37" max="16384" width="9" style="459"/>
  </cols>
  <sheetData>
    <row r="1" spans="1:36" s="451" customFormat="1" ht="25.5" customHeight="1">
      <c r="A1" s="559" t="s">
        <v>980</v>
      </c>
      <c r="B1" s="559"/>
      <c r="C1" s="560" t="s">
        <v>981</v>
      </c>
      <c r="D1" s="560"/>
      <c r="E1" s="560"/>
      <c r="F1" s="560"/>
      <c r="G1" s="560"/>
      <c r="H1" s="560"/>
      <c r="I1" s="560"/>
      <c r="J1" s="560"/>
      <c r="K1" s="560"/>
      <c r="L1" s="560"/>
      <c r="M1" s="560"/>
      <c r="N1" s="446"/>
      <c r="O1" s="446"/>
      <c r="P1" s="446"/>
      <c r="Q1" s="447"/>
      <c r="R1" s="448"/>
      <c r="S1" s="449"/>
      <c r="T1" s="449"/>
      <c r="U1" s="449"/>
      <c r="V1" s="449"/>
      <c r="W1" s="449"/>
      <c r="X1" s="449"/>
      <c r="Y1" s="449"/>
      <c r="Z1" s="449"/>
      <c r="AA1" s="449"/>
      <c r="AB1" s="449"/>
      <c r="AC1" s="449"/>
      <c r="AD1" s="449"/>
      <c r="AE1" s="449"/>
      <c r="AF1" s="449"/>
      <c r="AG1" s="449"/>
      <c r="AH1" s="450"/>
      <c r="AI1" s="450"/>
      <c r="AJ1" s="450"/>
    </row>
    <row r="2" spans="1:36" ht="18" customHeight="1">
      <c r="A2" s="452"/>
      <c r="B2" s="453"/>
      <c r="C2" s="452"/>
      <c r="D2" s="452"/>
      <c r="E2" s="452"/>
      <c r="F2" s="452"/>
      <c r="G2" s="452"/>
      <c r="H2" s="452"/>
      <c r="I2" s="452"/>
      <c r="J2" s="452"/>
      <c r="K2" s="452"/>
      <c r="L2" s="454"/>
      <c r="M2" s="455"/>
      <c r="N2" s="456"/>
      <c r="O2" s="455"/>
      <c r="P2" s="457" t="s">
        <v>1161</v>
      </c>
      <c r="R2" s="459"/>
      <c r="S2" s="459"/>
      <c r="T2" s="459"/>
      <c r="U2" s="459"/>
      <c r="V2" s="459"/>
      <c r="W2" s="459"/>
      <c r="X2" s="459"/>
      <c r="Y2" s="459"/>
      <c r="Z2" s="459"/>
      <c r="AA2" s="459"/>
      <c r="AB2" s="459"/>
      <c r="AC2" s="459"/>
      <c r="AD2" s="459"/>
      <c r="AE2" s="459"/>
      <c r="AF2" s="451"/>
      <c r="AG2" s="459"/>
      <c r="AI2" s="459"/>
      <c r="AJ2" s="459"/>
    </row>
    <row r="3" spans="1:36" ht="18" customHeight="1">
      <c r="A3" s="460"/>
      <c r="B3" s="461"/>
      <c r="C3" s="547" t="s">
        <v>0</v>
      </c>
      <c r="D3" s="561" t="s">
        <v>987</v>
      </c>
      <c r="E3" s="566" t="s">
        <v>982</v>
      </c>
      <c r="F3" s="567"/>
      <c r="G3" s="567"/>
      <c r="H3" s="548"/>
      <c r="I3" s="549"/>
      <c r="J3" s="549"/>
      <c r="K3" s="566" t="s">
        <v>53</v>
      </c>
      <c r="L3" s="567"/>
      <c r="M3" s="567"/>
      <c r="N3" s="548"/>
      <c r="O3" s="549"/>
      <c r="P3" s="550"/>
      <c r="R3" s="462" t="s">
        <v>243</v>
      </c>
      <c r="S3" s="462" t="s">
        <v>269</v>
      </c>
      <c r="T3" s="462" t="s">
        <v>270</v>
      </c>
      <c r="U3" s="462" t="s">
        <v>271</v>
      </c>
      <c r="V3" s="462" t="s">
        <v>272</v>
      </c>
      <c r="W3" s="462" t="s">
        <v>299</v>
      </c>
      <c r="X3" s="462" t="s">
        <v>304</v>
      </c>
      <c r="Y3" s="462" t="s">
        <v>312</v>
      </c>
      <c r="Z3" s="462" t="s">
        <v>313</v>
      </c>
      <c r="AA3" s="462" t="s">
        <v>314</v>
      </c>
      <c r="AB3" s="462" t="s">
        <v>339</v>
      </c>
      <c r="AC3" s="463" t="s">
        <v>348</v>
      </c>
      <c r="AD3" s="462" t="s">
        <v>350</v>
      </c>
      <c r="AE3" s="319" t="s">
        <v>950</v>
      </c>
      <c r="AF3" s="462" t="s">
        <v>354</v>
      </c>
      <c r="AG3" s="462" t="s">
        <v>351</v>
      </c>
      <c r="AH3" s="462" t="s">
        <v>356</v>
      </c>
      <c r="AI3" s="459"/>
      <c r="AJ3" s="459"/>
    </row>
    <row r="4" spans="1:36" ht="35.1" customHeight="1">
      <c r="A4" s="464"/>
      <c r="B4" s="465"/>
      <c r="C4" s="551"/>
      <c r="D4" s="562"/>
      <c r="E4" s="568"/>
      <c r="F4" s="569"/>
      <c r="G4" s="569"/>
      <c r="H4" s="563" t="s">
        <v>50</v>
      </c>
      <c r="I4" s="564"/>
      <c r="J4" s="565"/>
      <c r="K4" s="568"/>
      <c r="L4" s="569"/>
      <c r="M4" s="569"/>
      <c r="N4" s="563" t="s">
        <v>51</v>
      </c>
      <c r="O4" s="564"/>
      <c r="P4" s="565"/>
      <c r="R4" s="466" t="s">
        <v>71</v>
      </c>
      <c r="S4" s="466" t="s">
        <v>71</v>
      </c>
      <c r="T4" s="466" t="s">
        <v>72</v>
      </c>
      <c r="U4" s="466" t="s">
        <v>66</v>
      </c>
      <c r="V4" s="466" t="s">
        <v>67</v>
      </c>
      <c r="W4" s="466" t="s">
        <v>72</v>
      </c>
      <c r="X4" s="466" t="s">
        <v>66</v>
      </c>
      <c r="Y4" s="466" t="s">
        <v>67</v>
      </c>
      <c r="Z4" s="466" t="s">
        <v>69</v>
      </c>
      <c r="AA4" s="466" t="s">
        <v>70</v>
      </c>
      <c r="AB4" s="466" t="s">
        <v>69</v>
      </c>
      <c r="AC4" s="467" t="s">
        <v>70</v>
      </c>
      <c r="AD4" s="466" t="s">
        <v>68</v>
      </c>
      <c r="AE4" s="318" t="s">
        <v>68</v>
      </c>
      <c r="AF4" s="466" t="s">
        <v>78</v>
      </c>
      <c r="AG4" s="466" t="s">
        <v>76</v>
      </c>
      <c r="AH4" s="466" t="s">
        <v>76</v>
      </c>
      <c r="AI4" s="459"/>
      <c r="AJ4" s="459"/>
    </row>
    <row r="5" spans="1:36" ht="20.100000000000001" customHeight="1">
      <c r="A5" s="556" t="s">
        <v>360</v>
      </c>
      <c r="B5" s="496" t="s">
        <v>4</v>
      </c>
      <c r="C5" s="497" t="s">
        <v>5</v>
      </c>
      <c r="D5" s="498">
        <f>R5+S5</f>
        <v>3241</v>
      </c>
      <c r="E5" s="498"/>
      <c r="F5" s="499">
        <f t="shared" ref="F5:F16" si="0">T5+U5+V5+W5+X5+Y5</f>
        <v>3046</v>
      </c>
      <c r="G5" s="500"/>
      <c r="H5" s="501"/>
      <c r="I5" s="502">
        <f t="shared" ref="I5:I32" si="1">(F5/D5)*100</f>
        <v>93.983338475779078</v>
      </c>
      <c r="J5" s="503"/>
      <c r="K5" s="504"/>
      <c r="L5" s="499">
        <f t="shared" ref="L5:L16" si="2">Z5+AA5+AB5+AC5</f>
        <v>2969</v>
      </c>
      <c r="M5" s="505"/>
      <c r="N5" s="501"/>
      <c r="O5" s="506">
        <f t="shared" ref="O5:O32" si="3">(L5/D5)*100</f>
        <v>91.607528540573895</v>
      </c>
      <c r="P5" s="507"/>
      <c r="Q5" s="468" t="s">
        <v>954</v>
      </c>
      <c r="R5" s="155" t="s">
        <v>988</v>
      </c>
      <c r="S5" s="469" t="s">
        <v>1010</v>
      </c>
      <c r="T5" s="470" t="s">
        <v>1028</v>
      </c>
      <c r="U5" s="156" t="s">
        <v>236</v>
      </c>
      <c r="V5" s="156" t="s">
        <v>1057</v>
      </c>
      <c r="W5" s="156" t="s">
        <v>1068</v>
      </c>
      <c r="X5" s="156" t="s">
        <v>141</v>
      </c>
      <c r="Y5" s="156" t="s">
        <v>140</v>
      </c>
      <c r="Z5" s="156" t="s">
        <v>1087</v>
      </c>
      <c r="AA5" s="156" t="s">
        <v>889</v>
      </c>
      <c r="AB5" s="156" t="s">
        <v>1019</v>
      </c>
      <c r="AC5" s="156" t="s">
        <v>140</v>
      </c>
      <c r="AD5" s="156" t="s">
        <v>136</v>
      </c>
      <c r="AE5" s="156" t="s">
        <v>141</v>
      </c>
      <c r="AF5" s="156" t="s">
        <v>141</v>
      </c>
      <c r="AG5" s="156" t="s">
        <v>150</v>
      </c>
      <c r="AH5" s="470" t="s">
        <v>141</v>
      </c>
      <c r="AI5" s="459"/>
      <c r="AJ5" s="459"/>
    </row>
    <row r="6" spans="1:36" ht="20.100000000000001" customHeight="1">
      <c r="A6" s="558"/>
      <c r="B6" s="496" t="s">
        <v>6</v>
      </c>
      <c r="C6" s="497" t="s">
        <v>7</v>
      </c>
      <c r="D6" s="499">
        <f>R6+S6</f>
        <v>60119</v>
      </c>
      <c r="E6" s="498"/>
      <c r="F6" s="499">
        <f t="shared" si="0"/>
        <v>50801</v>
      </c>
      <c r="G6" s="505"/>
      <c r="H6" s="501"/>
      <c r="I6" s="502">
        <f t="shared" si="1"/>
        <v>84.500740198606096</v>
      </c>
      <c r="J6" s="503"/>
      <c r="K6" s="504"/>
      <c r="L6" s="499">
        <f t="shared" si="2"/>
        <v>48476</v>
      </c>
      <c r="M6" s="505"/>
      <c r="N6" s="501"/>
      <c r="O6" s="506">
        <f t="shared" si="3"/>
        <v>80.633410402701315</v>
      </c>
      <c r="P6" s="507"/>
      <c r="Q6" s="468" t="s">
        <v>955</v>
      </c>
      <c r="R6" s="155" t="s">
        <v>989</v>
      </c>
      <c r="S6" s="469" t="s">
        <v>1011</v>
      </c>
      <c r="T6" s="470" t="s">
        <v>1029</v>
      </c>
      <c r="U6" s="156" t="s">
        <v>182</v>
      </c>
      <c r="V6" s="156" t="s">
        <v>1055</v>
      </c>
      <c r="W6" s="156" t="s">
        <v>1069</v>
      </c>
      <c r="X6" s="156" t="s">
        <v>140</v>
      </c>
      <c r="Y6" s="156" t="s">
        <v>344</v>
      </c>
      <c r="Z6" s="156" t="s">
        <v>1088</v>
      </c>
      <c r="AA6" s="156" t="s">
        <v>459</v>
      </c>
      <c r="AB6" s="156" t="s">
        <v>1120</v>
      </c>
      <c r="AC6" s="156" t="s">
        <v>139</v>
      </c>
      <c r="AD6" s="156" t="s">
        <v>139</v>
      </c>
      <c r="AE6" s="156" t="s">
        <v>158</v>
      </c>
      <c r="AF6" s="156" t="s">
        <v>542</v>
      </c>
      <c r="AG6" s="156" t="s">
        <v>151</v>
      </c>
      <c r="AH6" s="470" t="s">
        <v>150</v>
      </c>
      <c r="AI6" s="459"/>
      <c r="AJ6" s="459"/>
    </row>
    <row r="7" spans="1:36" ht="20.100000000000001" customHeight="1">
      <c r="A7" s="556" t="s">
        <v>361</v>
      </c>
      <c r="B7" s="496" t="s">
        <v>4</v>
      </c>
      <c r="C7" s="497" t="s">
        <v>9</v>
      </c>
      <c r="D7" s="508">
        <f t="shared" ref="D7:D15" si="4">R7+S7</f>
        <v>691</v>
      </c>
      <c r="E7" s="498"/>
      <c r="F7" s="499">
        <f t="shared" si="0"/>
        <v>445</v>
      </c>
      <c r="G7" s="505"/>
      <c r="H7" s="501"/>
      <c r="I7" s="502">
        <f t="shared" si="1"/>
        <v>64.399421128798835</v>
      </c>
      <c r="J7" s="503"/>
      <c r="K7" s="504"/>
      <c r="L7" s="499">
        <f t="shared" si="2"/>
        <v>381</v>
      </c>
      <c r="M7" s="505"/>
      <c r="N7" s="501"/>
      <c r="O7" s="506">
        <f t="shared" si="3"/>
        <v>55.137481910274964</v>
      </c>
      <c r="P7" s="507"/>
      <c r="Q7" s="468" t="s">
        <v>956</v>
      </c>
      <c r="R7" s="155" t="s">
        <v>759</v>
      </c>
      <c r="S7" s="469" t="s">
        <v>1012</v>
      </c>
      <c r="T7" s="470" t="s">
        <v>1030</v>
      </c>
      <c r="U7" s="156" t="s">
        <v>150</v>
      </c>
      <c r="V7" s="156" t="s">
        <v>687</v>
      </c>
      <c r="W7" s="156" t="s">
        <v>1030</v>
      </c>
      <c r="X7" s="156" t="s">
        <v>174</v>
      </c>
      <c r="Y7" s="156" t="s">
        <v>139</v>
      </c>
      <c r="Z7" s="156" t="s">
        <v>754</v>
      </c>
      <c r="AA7" s="156" t="s">
        <v>209</v>
      </c>
      <c r="AB7" s="156" t="s">
        <v>777</v>
      </c>
      <c r="AC7" s="156" t="s">
        <v>139</v>
      </c>
      <c r="AD7" s="156" t="s">
        <v>237</v>
      </c>
      <c r="AE7" s="156" t="s">
        <v>237</v>
      </c>
      <c r="AF7" s="156" t="s">
        <v>135</v>
      </c>
      <c r="AG7" s="156" t="s">
        <v>138</v>
      </c>
      <c r="AH7" s="470" t="s">
        <v>235</v>
      </c>
      <c r="AI7" s="459"/>
      <c r="AJ7" s="459"/>
    </row>
    <row r="8" spans="1:36" ht="20.100000000000001" customHeight="1">
      <c r="A8" s="557"/>
      <c r="B8" s="496" t="s">
        <v>6</v>
      </c>
      <c r="C8" s="497" t="s">
        <v>10</v>
      </c>
      <c r="D8" s="498">
        <f t="shared" si="4"/>
        <v>6988</v>
      </c>
      <c r="E8" s="498"/>
      <c r="F8" s="499">
        <f t="shared" si="0"/>
        <v>6638</v>
      </c>
      <c r="G8" s="505"/>
      <c r="H8" s="501"/>
      <c r="I8" s="502">
        <f t="shared" si="1"/>
        <v>94.99141385231826</v>
      </c>
      <c r="J8" s="503"/>
      <c r="K8" s="504"/>
      <c r="L8" s="499">
        <f t="shared" si="2"/>
        <v>6489</v>
      </c>
      <c r="M8" s="507"/>
      <c r="N8" s="501"/>
      <c r="O8" s="506">
        <f t="shared" si="3"/>
        <v>92.859187178019468</v>
      </c>
      <c r="P8" s="507"/>
      <c r="Q8" s="468" t="s">
        <v>957</v>
      </c>
      <c r="R8" s="155" t="s">
        <v>990</v>
      </c>
      <c r="S8" s="469" t="s">
        <v>1013</v>
      </c>
      <c r="T8" s="470" t="s">
        <v>1031</v>
      </c>
      <c r="U8" s="156" t="s">
        <v>149</v>
      </c>
      <c r="V8" s="156" t="s">
        <v>1058</v>
      </c>
      <c r="W8" s="156" t="s">
        <v>479</v>
      </c>
      <c r="X8" s="156" t="s">
        <v>174</v>
      </c>
      <c r="Y8" s="156" t="s">
        <v>140</v>
      </c>
      <c r="Z8" s="156" t="s">
        <v>1089</v>
      </c>
      <c r="AA8" s="156" t="s">
        <v>1058</v>
      </c>
      <c r="AB8" s="156" t="s">
        <v>333</v>
      </c>
      <c r="AC8" s="156" t="s">
        <v>147</v>
      </c>
      <c r="AD8" s="156" t="s">
        <v>687</v>
      </c>
      <c r="AE8" s="156" t="s">
        <v>174</v>
      </c>
      <c r="AF8" s="156" t="s">
        <v>174</v>
      </c>
      <c r="AG8" s="156" t="s">
        <v>344</v>
      </c>
      <c r="AH8" s="470" t="s">
        <v>174</v>
      </c>
      <c r="AI8" s="459"/>
      <c r="AJ8" s="459"/>
    </row>
    <row r="9" spans="1:36" ht="20.100000000000001" customHeight="1">
      <c r="A9" s="557"/>
      <c r="B9" s="496" t="s">
        <v>46</v>
      </c>
      <c r="C9" s="497" t="s">
        <v>45</v>
      </c>
      <c r="D9" s="498">
        <f t="shared" si="4"/>
        <v>129</v>
      </c>
      <c r="E9" s="498"/>
      <c r="F9" s="499">
        <f t="shared" si="0"/>
        <v>108</v>
      </c>
      <c r="G9" s="505"/>
      <c r="H9" s="501"/>
      <c r="I9" s="502">
        <f t="shared" si="1"/>
        <v>83.720930232558146</v>
      </c>
      <c r="J9" s="503"/>
      <c r="K9" s="504"/>
      <c r="L9" s="499">
        <f t="shared" si="2"/>
        <v>99</v>
      </c>
      <c r="M9" s="505"/>
      <c r="N9" s="501"/>
      <c r="O9" s="506">
        <f t="shared" si="3"/>
        <v>76.744186046511629</v>
      </c>
      <c r="P9" s="507"/>
      <c r="Q9" s="468" t="s">
        <v>958</v>
      </c>
      <c r="R9" s="155" t="s">
        <v>160</v>
      </c>
      <c r="S9" s="469" t="s">
        <v>638</v>
      </c>
      <c r="T9" s="470" t="s">
        <v>277</v>
      </c>
      <c r="U9" s="156" t="s">
        <v>236</v>
      </c>
      <c r="V9" s="156" t="s">
        <v>240</v>
      </c>
      <c r="W9" s="156" t="s">
        <v>1057</v>
      </c>
      <c r="X9" s="156" t="s">
        <v>141</v>
      </c>
      <c r="Y9" s="156" t="s">
        <v>136</v>
      </c>
      <c r="Z9" s="156" t="s">
        <v>101</v>
      </c>
      <c r="AA9" s="156" t="s">
        <v>542</v>
      </c>
      <c r="AB9" s="156" t="s">
        <v>691</v>
      </c>
      <c r="AC9" s="156" t="s">
        <v>136</v>
      </c>
      <c r="AD9" s="156" t="s">
        <v>147</v>
      </c>
      <c r="AE9" s="156" t="s">
        <v>229</v>
      </c>
      <c r="AF9" s="156" t="s">
        <v>150</v>
      </c>
      <c r="AG9" s="156" t="s">
        <v>147</v>
      </c>
      <c r="AH9" s="470" t="s">
        <v>229</v>
      </c>
      <c r="AI9" s="459"/>
      <c r="AJ9" s="459"/>
    </row>
    <row r="10" spans="1:36" ht="20.100000000000001" customHeight="1">
      <c r="A10" s="558"/>
      <c r="B10" s="496" t="s">
        <v>52</v>
      </c>
      <c r="C10" s="497" t="s">
        <v>61</v>
      </c>
      <c r="D10" s="499">
        <f t="shared" si="4"/>
        <v>2010</v>
      </c>
      <c r="E10" s="498"/>
      <c r="F10" s="499">
        <f t="shared" si="0"/>
        <v>1907</v>
      </c>
      <c r="G10" s="505"/>
      <c r="H10" s="501"/>
      <c r="I10" s="502">
        <f t="shared" si="1"/>
        <v>94.875621890547265</v>
      </c>
      <c r="J10" s="503"/>
      <c r="K10" s="504"/>
      <c r="L10" s="499">
        <f t="shared" si="2"/>
        <v>1854</v>
      </c>
      <c r="M10" s="505"/>
      <c r="N10" s="501"/>
      <c r="O10" s="506">
        <f t="shared" si="3"/>
        <v>92.238805970149258</v>
      </c>
      <c r="P10" s="507"/>
      <c r="Q10" s="468" t="s">
        <v>959</v>
      </c>
      <c r="R10" s="155" t="s">
        <v>991</v>
      </c>
      <c r="S10" s="469" t="s">
        <v>789</v>
      </c>
      <c r="T10" s="470" t="s">
        <v>1032</v>
      </c>
      <c r="U10" s="156" t="s">
        <v>147</v>
      </c>
      <c r="V10" s="156" t="s">
        <v>916</v>
      </c>
      <c r="W10" s="156" t="s">
        <v>1070</v>
      </c>
      <c r="X10" s="156" t="s">
        <v>141</v>
      </c>
      <c r="Y10" s="156" t="s">
        <v>139</v>
      </c>
      <c r="Z10" s="156" t="s">
        <v>1090</v>
      </c>
      <c r="AA10" s="156" t="s">
        <v>916</v>
      </c>
      <c r="AB10" s="156" t="s">
        <v>754</v>
      </c>
      <c r="AC10" s="156" t="s">
        <v>136</v>
      </c>
      <c r="AD10" s="156" t="s">
        <v>136</v>
      </c>
      <c r="AE10" s="156" t="s">
        <v>141</v>
      </c>
      <c r="AF10" s="156" t="s">
        <v>141</v>
      </c>
      <c r="AG10" s="156" t="s">
        <v>236</v>
      </c>
      <c r="AH10" s="470" t="s">
        <v>141</v>
      </c>
      <c r="AI10" s="459"/>
      <c r="AJ10" s="459"/>
    </row>
    <row r="11" spans="1:36" ht="20.100000000000001" customHeight="1">
      <c r="A11" s="556" t="s">
        <v>362</v>
      </c>
      <c r="B11" s="496" t="s">
        <v>4</v>
      </c>
      <c r="C11" s="497" t="s">
        <v>12</v>
      </c>
      <c r="D11" s="498">
        <f t="shared" si="4"/>
        <v>1839</v>
      </c>
      <c r="E11" s="498"/>
      <c r="F11" s="499">
        <f t="shared" si="0"/>
        <v>1621</v>
      </c>
      <c r="G11" s="505"/>
      <c r="H11" s="501"/>
      <c r="I11" s="502">
        <f t="shared" si="1"/>
        <v>88.145731375747687</v>
      </c>
      <c r="J11" s="503"/>
      <c r="K11" s="504"/>
      <c r="L11" s="499">
        <f t="shared" si="2"/>
        <v>1531</v>
      </c>
      <c r="M11" s="505"/>
      <c r="N11" s="501"/>
      <c r="O11" s="506">
        <f t="shared" si="3"/>
        <v>83.251767264817829</v>
      </c>
      <c r="P11" s="507"/>
      <c r="Q11" s="468" t="s">
        <v>960</v>
      </c>
      <c r="R11" s="155" t="s">
        <v>992</v>
      </c>
      <c r="S11" s="469" t="s">
        <v>1014</v>
      </c>
      <c r="T11" s="470" t="s">
        <v>1033</v>
      </c>
      <c r="U11" s="156" t="s">
        <v>141</v>
      </c>
      <c r="V11" s="156" t="s">
        <v>150</v>
      </c>
      <c r="W11" s="156" t="s">
        <v>143</v>
      </c>
      <c r="X11" s="156" t="s">
        <v>141</v>
      </c>
      <c r="Y11" s="156" t="s">
        <v>141</v>
      </c>
      <c r="Z11" s="156" t="s">
        <v>1091</v>
      </c>
      <c r="AA11" s="156" t="s">
        <v>150</v>
      </c>
      <c r="AB11" s="156" t="s">
        <v>1121</v>
      </c>
      <c r="AC11" s="156" t="s">
        <v>141</v>
      </c>
      <c r="AD11" s="156" t="s">
        <v>141</v>
      </c>
      <c r="AE11" s="156" t="s">
        <v>141</v>
      </c>
      <c r="AF11" s="156" t="s">
        <v>141</v>
      </c>
      <c r="AG11" s="156" t="s">
        <v>141</v>
      </c>
      <c r="AH11" s="470" t="s">
        <v>141</v>
      </c>
      <c r="AI11" s="459"/>
      <c r="AJ11" s="459"/>
    </row>
    <row r="12" spans="1:36" ht="20.100000000000001" customHeight="1">
      <c r="A12" s="558"/>
      <c r="B12" s="496" t="s">
        <v>6</v>
      </c>
      <c r="C12" s="497" t="s">
        <v>56</v>
      </c>
      <c r="D12" s="499">
        <f t="shared" si="4"/>
        <v>74491</v>
      </c>
      <c r="E12" s="498"/>
      <c r="F12" s="499">
        <f t="shared" si="0"/>
        <v>61320</v>
      </c>
      <c r="G12" s="505"/>
      <c r="H12" s="501"/>
      <c r="I12" s="502">
        <f t="shared" si="1"/>
        <v>82.318669369454028</v>
      </c>
      <c r="J12" s="503"/>
      <c r="K12" s="504"/>
      <c r="L12" s="499">
        <f t="shared" si="2"/>
        <v>57887</v>
      </c>
      <c r="M12" s="505"/>
      <c r="N12" s="501"/>
      <c r="O12" s="506">
        <f t="shared" si="3"/>
        <v>77.710058933293951</v>
      </c>
      <c r="P12" s="507"/>
      <c r="Q12" s="468" t="s">
        <v>961</v>
      </c>
      <c r="R12" s="155" t="s">
        <v>993</v>
      </c>
      <c r="S12" s="469" t="s">
        <v>1015</v>
      </c>
      <c r="T12" s="470" t="s">
        <v>1034</v>
      </c>
      <c r="U12" s="156" t="s">
        <v>1052</v>
      </c>
      <c r="V12" s="156" t="s">
        <v>1059</v>
      </c>
      <c r="W12" s="156" t="s">
        <v>1071</v>
      </c>
      <c r="X12" s="156" t="s">
        <v>1082</v>
      </c>
      <c r="Y12" s="156" t="s">
        <v>1084</v>
      </c>
      <c r="Z12" s="156" t="s">
        <v>1092</v>
      </c>
      <c r="AA12" s="156" t="s">
        <v>997</v>
      </c>
      <c r="AB12" s="156" t="s">
        <v>1122</v>
      </c>
      <c r="AC12" s="156" t="s">
        <v>1134</v>
      </c>
      <c r="AD12" s="156" t="s">
        <v>1139</v>
      </c>
      <c r="AE12" s="156" t="s">
        <v>1146</v>
      </c>
      <c r="AF12" s="156" t="s">
        <v>780</v>
      </c>
      <c r="AG12" s="156" t="s">
        <v>1152</v>
      </c>
      <c r="AH12" s="470" t="s">
        <v>595</v>
      </c>
      <c r="AI12" s="459"/>
      <c r="AJ12" s="459"/>
    </row>
    <row r="13" spans="1:36" ht="20.100000000000001" customHeight="1">
      <c r="A13" s="509" t="s">
        <v>363</v>
      </c>
      <c r="B13" s="510"/>
      <c r="C13" s="497" t="s">
        <v>14</v>
      </c>
      <c r="D13" s="499">
        <f t="shared" si="4"/>
        <v>107663</v>
      </c>
      <c r="E13" s="498"/>
      <c r="F13" s="499">
        <f t="shared" si="0"/>
        <v>93012</v>
      </c>
      <c r="G13" s="505"/>
      <c r="H13" s="501"/>
      <c r="I13" s="502">
        <f t="shared" si="1"/>
        <v>86.391796624652855</v>
      </c>
      <c r="J13" s="503"/>
      <c r="K13" s="504"/>
      <c r="L13" s="499">
        <f t="shared" si="2"/>
        <v>89028</v>
      </c>
      <c r="M13" s="507"/>
      <c r="N13" s="501"/>
      <c r="O13" s="506">
        <f t="shared" si="3"/>
        <v>82.691361006102369</v>
      </c>
      <c r="P13" s="507"/>
      <c r="Q13" s="468">
        <v>4</v>
      </c>
      <c r="R13" s="155" t="s">
        <v>994</v>
      </c>
      <c r="S13" s="469" t="s">
        <v>1016</v>
      </c>
      <c r="T13" s="470" t="s">
        <v>1035</v>
      </c>
      <c r="U13" s="156" t="s">
        <v>1053</v>
      </c>
      <c r="V13" s="156" t="s">
        <v>1060</v>
      </c>
      <c r="W13" s="156" t="s">
        <v>1072</v>
      </c>
      <c r="X13" s="156" t="s">
        <v>183</v>
      </c>
      <c r="Y13" s="156" t="s">
        <v>325</v>
      </c>
      <c r="Z13" s="156" t="s">
        <v>1093</v>
      </c>
      <c r="AA13" s="156" t="s">
        <v>1111</v>
      </c>
      <c r="AB13" s="156" t="s">
        <v>1123</v>
      </c>
      <c r="AC13" s="156" t="s">
        <v>808</v>
      </c>
      <c r="AD13" s="156" t="s">
        <v>1140</v>
      </c>
      <c r="AE13" s="156" t="s">
        <v>427</v>
      </c>
      <c r="AF13" s="156" t="s">
        <v>1148</v>
      </c>
      <c r="AG13" s="156" t="s">
        <v>1153</v>
      </c>
      <c r="AH13" s="470" t="s">
        <v>1158</v>
      </c>
      <c r="AI13" s="459"/>
      <c r="AJ13" s="459"/>
    </row>
    <row r="14" spans="1:36" ht="20.100000000000001" customHeight="1">
      <c r="A14" s="556" t="s">
        <v>364</v>
      </c>
      <c r="B14" s="496" t="s">
        <v>4</v>
      </c>
      <c r="C14" s="497" t="s">
        <v>16</v>
      </c>
      <c r="D14" s="498">
        <f t="shared" si="4"/>
        <v>33253</v>
      </c>
      <c r="E14" s="498"/>
      <c r="F14" s="499">
        <f t="shared" si="0"/>
        <v>30645</v>
      </c>
      <c r="G14" s="505"/>
      <c r="H14" s="501"/>
      <c r="I14" s="502">
        <f t="shared" si="1"/>
        <v>92.157098607644429</v>
      </c>
      <c r="J14" s="503"/>
      <c r="K14" s="504"/>
      <c r="L14" s="499">
        <f t="shared" si="2"/>
        <v>29677</v>
      </c>
      <c r="M14" s="505"/>
      <c r="N14" s="501"/>
      <c r="O14" s="506">
        <f t="shared" si="3"/>
        <v>89.246083060175025</v>
      </c>
      <c r="P14" s="507"/>
      <c r="Q14" s="468" t="s">
        <v>962</v>
      </c>
      <c r="R14" s="155" t="s">
        <v>995</v>
      </c>
      <c r="S14" s="469" t="s">
        <v>1017</v>
      </c>
      <c r="T14" s="470" t="s">
        <v>1036</v>
      </c>
      <c r="U14" s="156" t="s">
        <v>417</v>
      </c>
      <c r="V14" s="156" t="s">
        <v>1061</v>
      </c>
      <c r="W14" s="156" t="s">
        <v>1073</v>
      </c>
      <c r="X14" s="156" t="s">
        <v>140</v>
      </c>
      <c r="Y14" s="156" t="s">
        <v>149</v>
      </c>
      <c r="Z14" s="156" t="s">
        <v>1094</v>
      </c>
      <c r="AA14" s="156" t="s">
        <v>1112</v>
      </c>
      <c r="AB14" s="156" t="s">
        <v>1124</v>
      </c>
      <c r="AC14" s="156" t="s">
        <v>139</v>
      </c>
      <c r="AD14" s="156" t="s">
        <v>343</v>
      </c>
      <c r="AE14" s="156" t="s">
        <v>151</v>
      </c>
      <c r="AF14" s="156" t="s">
        <v>151</v>
      </c>
      <c r="AG14" s="156" t="s">
        <v>1136</v>
      </c>
      <c r="AH14" s="470" t="s">
        <v>140</v>
      </c>
      <c r="AI14" s="459"/>
      <c r="AJ14" s="459"/>
    </row>
    <row r="15" spans="1:36" ht="20.100000000000001" customHeight="1">
      <c r="A15" s="558"/>
      <c r="B15" s="496" t="s">
        <v>6</v>
      </c>
      <c r="C15" s="497" t="s">
        <v>17</v>
      </c>
      <c r="D15" s="499">
        <f t="shared" si="4"/>
        <v>176351</v>
      </c>
      <c r="E15" s="498"/>
      <c r="F15" s="499">
        <f t="shared" si="0"/>
        <v>142610</v>
      </c>
      <c r="G15" s="505"/>
      <c r="H15" s="501"/>
      <c r="I15" s="502">
        <f t="shared" si="1"/>
        <v>80.86713429467369</v>
      </c>
      <c r="J15" s="503"/>
      <c r="K15" s="504"/>
      <c r="L15" s="499">
        <f>Z15+AA15+AB15+AC15</f>
        <v>133142</v>
      </c>
      <c r="M15" s="505"/>
      <c r="N15" s="501"/>
      <c r="O15" s="506">
        <f t="shared" si="3"/>
        <v>75.498296011930748</v>
      </c>
      <c r="P15" s="507"/>
      <c r="Q15" s="468" t="s">
        <v>963</v>
      </c>
      <c r="R15" s="155" t="s">
        <v>996</v>
      </c>
      <c r="S15" s="469" t="s">
        <v>1018</v>
      </c>
      <c r="T15" s="470" t="s">
        <v>1037</v>
      </c>
      <c r="U15" s="156" t="s">
        <v>1054</v>
      </c>
      <c r="V15" s="156" t="s">
        <v>1062</v>
      </c>
      <c r="W15" s="156" t="s">
        <v>1074</v>
      </c>
      <c r="X15" s="156" t="s">
        <v>169</v>
      </c>
      <c r="Y15" s="156" t="s">
        <v>1085</v>
      </c>
      <c r="Z15" s="156" t="s">
        <v>1095</v>
      </c>
      <c r="AA15" s="156" t="s">
        <v>1113</v>
      </c>
      <c r="AB15" s="156" t="s">
        <v>1125</v>
      </c>
      <c r="AC15" s="156" t="s">
        <v>1135</v>
      </c>
      <c r="AD15" s="156" t="s">
        <v>1141</v>
      </c>
      <c r="AE15" s="156" t="s">
        <v>717</v>
      </c>
      <c r="AF15" s="156" t="s">
        <v>761</v>
      </c>
      <c r="AG15" s="156" t="s">
        <v>1154</v>
      </c>
      <c r="AH15" s="470" t="s">
        <v>1148</v>
      </c>
      <c r="AI15" s="459"/>
      <c r="AJ15" s="459"/>
    </row>
    <row r="16" spans="1:36" ht="20.100000000000001" customHeight="1">
      <c r="A16" s="556" t="s">
        <v>365</v>
      </c>
      <c r="B16" s="496" t="s">
        <v>4</v>
      </c>
      <c r="C16" s="497" t="s">
        <v>18</v>
      </c>
      <c r="D16" s="498">
        <f>R16+S16</f>
        <v>21579</v>
      </c>
      <c r="E16" s="498"/>
      <c r="F16" s="499">
        <f t="shared" si="0"/>
        <v>19913</v>
      </c>
      <c r="G16" s="505"/>
      <c r="H16" s="501"/>
      <c r="I16" s="502">
        <f t="shared" si="1"/>
        <v>92.279531025534084</v>
      </c>
      <c r="J16" s="503"/>
      <c r="K16" s="504"/>
      <c r="L16" s="499">
        <f t="shared" si="2"/>
        <v>19406</v>
      </c>
      <c r="M16" s="505"/>
      <c r="N16" s="501"/>
      <c r="O16" s="506">
        <f t="shared" si="3"/>
        <v>89.930024560915697</v>
      </c>
      <c r="P16" s="507"/>
      <c r="Q16" s="468" t="s">
        <v>951</v>
      </c>
      <c r="R16" s="469">
        <f>SUM(R17:R20)</f>
        <v>20330</v>
      </c>
      <c r="S16" s="469">
        <f>SUM(S17:S20)</f>
        <v>1249</v>
      </c>
      <c r="T16" s="469">
        <f t="shared" ref="T16:AH16" si="5">SUM(T17:T20)</f>
        <v>18714</v>
      </c>
      <c r="U16" s="469">
        <f t="shared" si="5"/>
        <v>40</v>
      </c>
      <c r="V16" s="469">
        <f t="shared" si="5"/>
        <v>305</v>
      </c>
      <c r="W16" s="469">
        <f t="shared" si="5"/>
        <v>840</v>
      </c>
      <c r="X16" s="469">
        <f t="shared" si="5"/>
        <v>2</v>
      </c>
      <c r="Y16" s="469">
        <f t="shared" si="5"/>
        <v>12</v>
      </c>
      <c r="Z16" s="469">
        <f t="shared" si="5"/>
        <v>18308</v>
      </c>
      <c r="AA16" s="469">
        <f t="shared" si="5"/>
        <v>303</v>
      </c>
      <c r="AB16" s="469">
        <f t="shared" si="5"/>
        <v>782</v>
      </c>
      <c r="AC16" s="469">
        <f t="shared" si="5"/>
        <v>13</v>
      </c>
      <c r="AD16" s="469">
        <f t="shared" si="5"/>
        <v>66</v>
      </c>
      <c r="AE16" s="469">
        <f t="shared" si="5"/>
        <v>5</v>
      </c>
      <c r="AF16" s="469">
        <f t="shared" si="5"/>
        <v>6</v>
      </c>
      <c r="AG16" s="469">
        <f t="shared" si="5"/>
        <v>57</v>
      </c>
      <c r="AH16" s="469">
        <f t="shared" si="5"/>
        <v>4</v>
      </c>
      <c r="AI16" s="459"/>
      <c r="AJ16" s="459"/>
    </row>
    <row r="17" spans="1:36" ht="20.100000000000001" customHeight="1">
      <c r="A17" s="557"/>
      <c r="B17" s="496" t="s">
        <v>6</v>
      </c>
      <c r="C17" s="497" t="s">
        <v>62</v>
      </c>
      <c r="D17" s="498">
        <f>R21</f>
        <v>44405</v>
      </c>
      <c r="E17" s="498"/>
      <c r="F17" s="499">
        <f>T21+U21+V21</f>
        <v>42477</v>
      </c>
      <c r="G17" s="505"/>
      <c r="H17" s="501"/>
      <c r="I17" s="502">
        <f t="shared" si="1"/>
        <v>95.658146605112037</v>
      </c>
      <c r="J17" s="503"/>
      <c r="K17" s="504"/>
      <c r="L17" s="499">
        <f>Z21+AA21</f>
        <v>41660</v>
      </c>
      <c r="M17" s="505"/>
      <c r="N17" s="501"/>
      <c r="O17" s="506">
        <f t="shared" si="3"/>
        <v>93.818263709041773</v>
      </c>
      <c r="P17" s="507"/>
      <c r="Q17" s="468" t="s">
        <v>964</v>
      </c>
      <c r="R17" s="155">
        <v>3596</v>
      </c>
      <c r="S17" s="471">
        <v>54</v>
      </c>
      <c r="T17" s="472">
        <v>3414</v>
      </c>
      <c r="U17" s="156">
        <v>1</v>
      </c>
      <c r="V17" s="156">
        <v>46</v>
      </c>
      <c r="W17" s="156">
        <v>29</v>
      </c>
      <c r="X17" s="156" t="s">
        <v>141</v>
      </c>
      <c r="Y17" s="156" t="s">
        <v>141</v>
      </c>
      <c r="Z17" s="156">
        <v>3355</v>
      </c>
      <c r="AA17" s="156">
        <v>44</v>
      </c>
      <c r="AB17" s="156">
        <v>22</v>
      </c>
      <c r="AC17" s="156" t="s">
        <v>141</v>
      </c>
      <c r="AD17" s="156">
        <v>9</v>
      </c>
      <c r="AE17" s="156" t="s">
        <v>141</v>
      </c>
      <c r="AF17" s="156" t="s">
        <v>141</v>
      </c>
      <c r="AG17" s="156">
        <v>7</v>
      </c>
      <c r="AH17" s="472" t="s">
        <v>141</v>
      </c>
      <c r="AI17" s="459"/>
      <c r="AJ17" s="459"/>
    </row>
    <row r="18" spans="1:36" ht="20.100000000000001" customHeight="1">
      <c r="A18" s="557"/>
      <c r="B18" s="496" t="s">
        <v>46</v>
      </c>
      <c r="C18" s="497" t="s">
        <v>63</v>
      </c>
      <c r="D18" s="498">
        <f t="shared" ref="D18" si="6">R27+S27</f>
        <v>51818</v>
      </c>
      <c r="E18" s="498"/>
      <c r="F18" s="499">
        <f>T27+U27+V27+W27+X27+Y27</f>
        <v>49424</v>
      </c>
      <c r="G18" s="505"/>
      <c r="H18" s="501"/>
      <c r="I18" s="502">
        <f t="shared" si="1"/>
        <v>95.379983789416798</v>
      </c>
      <c r="J18" s="503"/>
      <c r="K18" s="504"/>
      <c r="L18" s="499">
        <f>Z27+AA27+AB27+AC27</f>
        <v>48372</v>
      </c>
      <c r="M18" s="505"/>
      <c r="N18" s="501"/>
      <c r="O18" s="506">
        <f t="shared" si="3"/>
        <v>93.349801227372737</v>
      </c>
      <c r="P18" s="507"/>
      <c r="Q18" s="468" t="s">
        <v>965</v>
      </c>
      <c r="R18" s="155">
        <v>2025</v>
      </c>
      <c r="S18" s="471">
        <v>29</v>
      </c>
      <c r="T18" s="472">
        <v>1914</v>
      </c>
      <c r="U18" s="156">
        <v>2</v>
      </c>
      <c r="V18" s="156">
        <v>31</v>
      </c>
      <c r="W18" s="156">
        <v>19</v>
      </c>
      <c r="X18" s="156" t="s">
        <v>141</v>
      </c>
      <c r="Y18" s="156">
        <v>1</v>
      </c>
      <c r="Z18" s="156">
        <v>1881</v>
      </c>
      <c r="AA18" s="156">
        <v>30</v>
      </c>
      <c r="AB18" s="156">
        <v>19</v>
      </c>
      <c r="AC18" s="156">
        <v>1</v>
      </c>
      <c r="AD18" s="156">
        <v>4</v>
      </c>
      <c r="AE18" s="156" t="s">
        <v>141</v>
      </c>
      <c r="AF18" s="156" t="s">
        <v>141</v>
      </c>
      <c r="AG18" s="156">
        <v>4</v>
      </c>
      <c r="AH18" s="472" t="s">
        <v>141</v>
      </c>
      <c r="AI18" s="459"/>
      <c r="AJ18" s="459"/>
    </row>
    <row r="19" spans="1:36" ht="20.100000000000001" customHeight="1">
      <c r="A19" s="558"/>
      <c r="B19" s="496" t="s">
        <v>52</v>
      </c>
      <c r="C19" s="497" t="s">
        <v>64</v>
      </c>
      <c r="D19" s="499">
        <f t="shared" ref="D19:D32" si="7">R33+S33</f>
        <v>9022</v>
      </c>
      <c r="E19" s="498"/>
      <c r="F19" s="499">
        <f t="shared" ref="F19:F32" si="8">T33+U33+V33+W33+X33+Y33</f>
        <v>8811</v>
      </c>
      <c r="G19" s="505"/>
      <c r="H19" s="501"/>
      <c r="I19" s="502">
        <f t="shared" si="1"/>
        <v>97.661272445134117</v>
      </c>
      <c r="J19" s="503"/>
      <c r="K19" s="504"/>
      <c r="L19" s="499">
        <f t="shared" ref="L19:L24" si="9">Z33+AA33+AB33+AC33</f>
        <v>8621</v>
      </c>
      <c r="M19" s="505"/>
      <c r="N19" s="501"/>
      <c r="O19" s="506">
        <f t="shared" si="3"/>
        <v>95.55530924407006</v>
      </c>
      <c r="P19" s="507"/>
      <c r="Q19" s="468" t="s">
        <v>966</v>
      </c>
      <c r="R19" s="155">
        <v>5471</v>
      </c>
      <c r="S19" s="471">
        <v>34</v>
      </c>
      <c r="T19" s="472">
        <v>5244</v>
      </c>
      <c r="U19" s="156">
        <v>12</v>
      </c>
      <c r="V19" s="156">
        <v>82</v>
      </c>
      <c r="W19" s="156">
        <v>20</v>
      </c>
      <c r="X19" s="156" t="s">
        <v>141</v>
      </c>
      <c r="Y19" s="156">
        <v>1</v>
      </c>
      <c r="Z19" s="156">
        <v>5164</v>
      </c>
      <c r="AA19" s="156">
        <v>83</v>
      </c>
      <c r="AB19" s="156">
        <v>20</v>
      </c>
      <c r="AC19" s="156">
        <v>1</v>
      </c>
      <c r="AD19" s="156">
        <v>10</v>
      </c>
      <c r="AE19" s="156" t="s">
        <v>141</v>
      </c>
      <c r="AF19" s="156" t="s">
        <v>141</v>
      </c>
      <c r="AG19" s="156">
        <v>9</v>
      </c>
      <c r="AH19" s="472" t="s">
        <v>141</v>
      </c>
      <c r="AI19" s="459"/>
      <c r="AJ19" s="459"/>
    </row>
    <row r="20" spans="1:36" ht="20.100000000000001" customHeight="1">
      <c r="A20" s="509" t="s">
        <v>366</v>
      </c>
      <c r="B20" s="510"/>
      <c r="C20" s="511" t="s">
        <v>21</v>
      </c>
      <c r="D20" s="512">
        <f t="shared" si="7"/>
        <v>41868</v>
      </c>
      <c r="E20" s="513"/>
      <c r="F20" s="512">
        <f t="shared" si="8"/>
        <v>40019</v>
      </c>
      <c r="G20" s="514"/>
      <c r="H20" s="515"/>
      <c r="I20" s="516">
        <f t="shared" si="1"/>
        <v>95.583739371357595</v>
      </c>
      <c r="J20" s="517"/>
      <c r="K20" s="518"/>
      <c r="L20" s="552">
        <f t="shared" si="9"/>
        <v>39179</v>
      </c>
      <c r="M20" s="514"/>
      <c r="N20" s="515"/>
      <c r="O20" s="519">
        <f t="shared" si="3"/>
        <v>93.577433839686634</v>
      </c>
      <c r="P20" s="520"/>
      <c r="Q20" s="468" t="s">
        <v>967</v>
      </c>
      <c r="R20" s="155">
        <v>9238</v>
      </c>
      <c r="S20" s="471">
        <v>1132</v>
      </c>
      <c r="T20" s="472">
        <v>8142</v>
      </c>
      <c r="U20" s="156">
        <v>25</v>
      </c>
      <c r="V20" s="156">
        <v>146</v>
      </c>
      <c r="W20" s="156">
        <v>772</v>
      </c>
      <c r="X20" s="156">
        <v>2</v>
      </c>
      <c r="Y20" s="156">
        <v>10</v>
      </c>
      <c r="Z20" s="156">
        <v>7908</v>
      </c>
      <c r="AA20" s="156">
        <v>146</v>
      </c>
      <c r="AB20" s="156">
        <v>721</v>
      </c>
      <c r="AC20" s="156">
        <v>11</v>
      </c>
      <c r="AD20" s="156">
        <v>43</v>
      </c>
      <c r="AE20" s="156">
        <v>5</v>
      </c>
      <c r="AF20" s="156">
        <v>6</v>
      </c>
      <c r="AG20" s="156">
        <v>37</v>
      </c>
      <c r="AH20" s="472">
        <v>4</v>
      </c>
      <c r="AI20" s="459"/>
      <c r="AJ20" s="459"/>
    </row>
    <row r="21" spans="1:36" ht="20.100000000000001" customHeight="1">
      <c r="A21" s="509" t="s">
        <v>367</v>
      </c>
      <c r="B21" s="510"/>
      <c r="C21" s="511" t="s">
        <v>23</v>
      </c>
      <c r="D21" s="512">
        <f t="shared" si="7"/>
        <v>4901</v>
      </c>
      <c r="E21" s="513"/>
      <c r="F21" s="512">
        <f t="shared" si="8"/>
        <v>4633</v>
      </c>
      <c r="G21" s="520"/>
      <c r="H21" s="514"/>
      <c r="I21" s="516">
        <f t="shared" si="1"/>
        <v>94.531728218730876</v>
      </c>
      <c r="J21" s="517"/>
      <c r="K21" s="518"/>
      <c r="L21" s="512">
        <f t="shared" si="9"/>
        <v>4501</v>
      </c>
      <c r="M21" s="520"/>
      <c r="N21" s="514"/>
      <c r="O21" s="519">
        <f t="shared" si="3"/>
        <v>91.838400326463983</v>
      </c>
      <c r="P21" s="520"/>
      <c r="Q21" s="468" t="s">
        <v>952</v>
      </c>
      <c r="R21" s="473">
        <f>SUM(R22:R26)</f>
        <v>44405</v>
      </c>
      <c r="S21" s="473">
        <f t="shared" ref="S21:AH21" si="10">SUM(S22:S26)</f>
        <v>0</v>
      </c>
      <c r="T21" s="473">
        <f t="shared" si="10"/>
        <v>41920</v>
      </c>
      <c r="U21" s="473">
        <f t="shared" si="10"/>
        <v>36</v>
      </c>
      <c r="V21" s="473">
        <f t="shared" si="10"/>
        <v>521</v>
      </c>
      <c r="W21" s="473">
        <f t="shared" si="10"/>
        <v>0</v>
      </c>
      <c r="X21" s="473">
        <f t="shared" si="10"/>
        <v>0</v>
      </c>
      <c r="Y21" s="473">
        <f t="shared" si="10"/>
        <v>0</v>
      </c>
      <c r="Z21" s="473">
        <f t="shared" si="10"/>
        <v>41146</v>
      </c>
      <c r="AA21" s="473">
        <f t="shared" si="10"/>
        <v>514</v>
      </c>
      <c r="AB21" s="473">
        <f t="shared" si="10"/>
        <v>0</v>
      </c>
      <c r="AC21" s="473">
        <f t="shared" si="10"/>
        <v>0</v>
      </c>
      <c r="AD21" s="473">
        <f t="shared" si="10"/>
        <v>47</v>
      </c>
      <c r="AE21" s="473">
        <f t="shared" si="10"/>
        <v>0</v>
      </c>
      <c r="AF21" s="473">
        <f t="shared" si="10"/>
        <v>0</v>
      </c>
      <c r="AG21" s="473">
        <f t="shared" si="10"/>
        <v>42</v>
      </c>
      <c r="AH21" s="473">
        <f t="shared" si="10"/>
        <v>0</v>
      </c>
      <c r="AI21" s="459"/>
      <c r="AJ21" s="459"/>
    </row>
    <row r="22" spans="1:36" ht="20.100000000000001" customHeight="1">
      <c r="A22" s="556" t="s">
        <v>368</v>
      </c>
      <c r="B22" s="496" t="s">
        <v>4</v>
      </c>
      <c r="C22" s="497" t="s">
        <v>25</v>
      </c>
      <c r="D22" s="498">
        <f t="shared" si="7"/>
        <v>1127</v>
      </c>
      <c r="E22" s="498"/>
      <c r="F22" s="499">
        <f t="shared" si="8"/>
        <v>1045</v>
      </c>
      <c r="G22" s="507"/>
      <c r="H22" s="505"/>
      <c r="I22" s="502">
        <f t="shared" si="1"/>
        <v>92.724046140195199</v>
      </c>
      <c r="J22" s="503"/>
      <c r="K22" s="504"/>
      <c r="L22" s="499">
        <f t="shared" si="9"/>
        <v>1021</v>
      </c>
      <c r="M22" s="507"/>
      <c r="N22" s="505"/>
      <c r="O22" s="506">
        <f t="shared" si="3"/>
        <v>90.594498669032831</v>
      </c>
      <c r="P22" s="507"/>
      <c r="Q22" s="468" t="s">
        <v>964</v>
      </c>
      <c r="R22" s="155">
        <v>39401</v>
      </c>
      <c r="S22" s="474"/>
      <c r="T22" s="156">
        <v>37452</v>
      </c>
      <c r="U22" s="156">
        <v>32</v>
      </c>
      <c r="V22" s="156">
        <v>472</v>
      </c>
      <c r="W22" s="156" t="s">
        <v>77</v>
      </c>
      <c r="X22" s="156" t="s">
        <v>77</v>
      </c>
      <c r="Y22" s="156" t="s">
        <v>77</v>
      </c>
      <c r="Z22" s="156">
        <v>36804</v>
      </c>
      <c r="AA22" s="156">
        <v>467</v>
      </c>
      <c r="AB22" s="156" t="s">
        <v>77</v>
      </c>
      <c r="AC22" s="156" t="s">
        <v>77</v>
      </c>
      <c r="AD22" s="156">
        <v>43</v>
      </c>
      <c r="AE22" s="156" t="s">
        <v>77</v>
      </c>
      <c r="AF22" s="156" t="s">
        <v>77</v>
      </c>
      <c r="AG22" s="156">
        <v>39</v>
      </c>
      <c r="AH22" s="475" t="s">
        <v>77</v>
      </c>
      <c r="AI22" s="459"/>
      <c r="AJ22" s="459"/>
    </row>
    <row r="23" spans="1:36" ht="20.100000000000001" customHeight="1">
      <c r="A23" s="558"/>
      <c r="B23" s="496" t="s">
        <v>6</v>
      </c>
      <c r="C23" s="497" t="s">
        <v>26</v>
      </c>
      <c r="D23" s="499">
        <f t="shared" si="7"/>
        <v>2387</v>
      </c>
      <c r="E23" s="498"/>
      <c r="F23" s="499">
        <f t="shared" si="8"/>
        <v>2133</v>
      </c>
      <c r="G23" s="507"/>
      <c r="H23" s="505"/>
      <c r="I23" s="502">
        <f t="shared" si="1"/>
        <v>89.359028068705499</v>
      </c>
      <c r="J23" s="503"/>
      <c r="K23" s="504"/>
      <c r="L23" s="499">
        <f t="shared" si="9"/>
        <v>2029</v>
      </c>
      <c r="M23" s="507"/>
      <c r="N23" s="505"/>
      <c r="O23" s="506">
        <f t="shared" si="3"/>
        <v>85.002094679514045</v>
      </c>
      <c r="P23" s="507"/>
      <c r="Q23" s="468" t="s">
        <v>965</v>
      </c>
      <c r="R23" s="155">
        <v>167</v>
      </c>
      <c r="S23" s="474"/>
      <c r="T23" s="156">
        <v>161</v>
      </c>
      <c r="U23" s="156" t="s">
        <v>141</v>
      </c>
      <c r="V23" s="156">
        <v>1</v>
      </c>
      <c r="W23" s="156" t="s">
        <v>77</v>
      </c>
      <c r="X23" s="156" t="s">
        <v>77</v>
      </c>
      <c r="Y23" s="156" t="s">
        <v>77</v>
      </c>
      <c r="Z23" s="156">
        <v>159</v>
      </c>
      <c r="AA23" s="156">
        <v>1</v>
      </c>
      <c r="AB23" s="156" t="s">
        <v>77</v>
      </c>
      <c r="AC23" s="156" t="s">
        <v>77</v>
      </c>
      <c r="AD23" s="156" t="s">
        <v>141</v>
      </c>
      <c r="AE23" s="156" t="s">
        <v>77</v>
      </c>
      <c r="AF23" s="156" t="s">
        <v>77</v>
      </c>
      <c r="AG23" s="156" t="s">
        <v>141</v>
      </c>
      <c r="AH23" s="476" t="s">
        <v>77</v>
      </c>
      <c r="AI23" s="459"/>
      <c r="AJ23" s="459"/>
    </row>
    <row r="24" spans="1:36" ht="20.100000000000001" customHeight="1">
      <c r="A24" s="509" t="s">
        <v>369</v>
      </c>
      <c r="B24" s="510"/>
      <c r="C24" s="497" t="s">
        <v>47</v>
      </c>
      <c r="D24" s="499">
        <f t="shared" si="7"/>
        <v>498</v>
      </c>
      <c r="E24" s="498"/>
      <c r="F24" s="499">
        <f t="shared" si="8"/>
        <v>422</v>
      </c>
      <c r="G24" s="505"/>
      <c r="H24" s="501"/>
      <c r="I24" s="502">
        <f t="shared" si="1"/>
        <v>84.738955823293168</v>
      </c>
      <c r="J24" s="503"/>
      <c r="K24" s="504"/>
      <c r="L24" s="499">
        <f t="shared" si="9"/>
        <v>392</v>
      </c>
      <c r="M24" s="507"/>
      <c r="N24" s="505"/>
      <c r="O24" s="506">
        <f t="shared" si="3"/>
        <v>78.714859437751002</v>
      </c>
      <c r="P24" s="507"/>
      <c r="Q24" s="468" t="s">
        <v>966</v>
      </c>
      <c r="R24" s="155">
        <v>106</v>
      </c>
      <c r="S24" s="474"/>
      <c r="T24" s="156">
        <v>103</v>
      </c>
      <c r="U24" s="156" t="s">
        <v>141</v>
      </c>
      <c r="V24" s="156" t="s">
        <v>141</v>
      </c>
      <c r="W24" s="156" t="s">
        <v>77</v>
      </c>
      <c r="X24" s="156" t="s">
        <v>77</v>
      </c>
      <c r="Y24" s="156" t="s">
        <v>77</v>
      </c>
      <c r="Z24" s="156">
        <v>99</v>
      </c>
      <c r="AA24" s="156" t="s">
        <v>141</v>
      </c>
      <c r="AB24" s="156" t="s">
        <v>77</v>
      </c>
      <c r="AC24" s="156" t="s">
        <v>77</v>
      </c>
      <c r="AD24" s="156" t="s">
        <v>141</v>
      </c>
      <c r="AE24" s="156" t="s">
        <v>77</v>
      </c>
      <c r="AF24" s="156" t="s">
        <v>77</v>
      </c>
      <c r="AG24" s="156" t="s">
        <v>141</v>
      </c>
      <c r="AH24" s="476" t="s">
        <v>77</v>
      </c>
      <c r="AI24" s="459"/>
      <c r="AJ24" s="459"/>
    </row>
    <row r="25" spans="1:36" ht="20.100000000000001" customHeight="1">
      <c r="A25" s="521" t="s">
        <v>370</v>
      </c>
      <c r="B25" s="522"/>
      <c r="C25" s="497" t="s">
        <v>29</v>
      </c>
      <c r="D25" s="499">
        <f t="shared" si="7"/>
        <v>24230</v>
      </c>
      <c r="E25" s="498"/>
      <c r="F25" s="499">
        <f t="shared" si="8"/>
        <v>20547</v>
      </c>
      <c r="G25" s="505"/>
      <c r="H25" s="501"/>
      <c r="I25" s="502">
        <f t="shared" si="1"/>
        <v>84.799834915394129</v>
      </c>
      <c r="J25" s="503"/>
      <c r="K25" s="504"/>
      <c r="L25" s="499">
        <f t="shared" ref="L25:L32" si="11">Z39+AA39+AB39+AC39</f>
        <v>19119</v>
      </c>
      <c r="M25" s="507"/>
      <c r="N25" s="501"/>
      <c r="O25" s="506">
        <f t="shared" si="3"/>
        <v>78.906314486174168</v>
      </c>
      <c r="P25" s="507"/>
      <c r="Q25" s="468" t="s">
        <v>967</v>
      </c>
      <c r="R25" s="155">
        <v>258</v>
      </c>
      <c r="S25" s="474"/>
      <c r="T25" s="156">
        <v>227</v>
      </c>
      <c r="U25" s="156" t="s">
        <v>141</v>
      </c>
      <c r="V25" s="156">
        <v>6</v>
      </c>
      <c r="W25" s="156" t="s">
        <v>77</v>
      </c>
      <c r="X25" s="156" t="s">
        <v>77</v>
      </c>
      <c r="Y25" s="156" t="s">
        <v>77</v>
      </c>
      <c r="Z25" s="156">
        <v>226</v>
      </c>
      <c r="AA25" s="156">
        <v>5</v>
      </c>
      <c r="AB25" s="156" t="s">
        <v>77</v>
      </c>
      <c r="AC25" s="156" t="s">
        <v>77</v>
      </c>
      <c r="AD25" s="156" t="s">
        <v>141</v>
      </c>
      <c r="AE25" s="156" t="s">
        <v>77</v>
      </c>
      <c r="AF25" s="156" t="s">
        <v>77</v>
      </c>
      <c r="AG25" s="156" t="s">
        <v>141</v>
      </c>
      <c r="AH25" s="476" t="s">
        <v>77</v>
      </c>
      <c r="AI25" s="459"/>
      <c r="AJ25" s="459"/>
    </row>
    <row r="26" spans="1:36" ht="20.100000000000001" customHeight="1">
      <c r="A26" s="576" t="s">
        <v>371</v>
      </c>
      <c r="B26" s="496" t="s">
        <v>4</v>
      </c>
      <c r="C26" s="497" t="s">
        <v>31</v>
      </c>
      <c r="D26" s="498">
        <f t="shared" si="7"/>
        <v>37951</v>
      </c>
      <c r="E26" s="498"/>
      <c r="F26" s="499">
        <f t="shared" si="8"/>
        <v>33376</v>
      </c>
      <c r="G26" s="505"/>
      <c r="H26" s="501"/>
      <c r="I26" s="502">
        <f t="shared" si="1"/>
        <v>87.944981686912072</v>
      </c>
      <c r="J26" s="503"/>
      <c r="K26" s="504"/>
      <c r="L26" s="499">
        <f t="shared" si="11"/>
        <v>31644</v>
      </c>
      <c r="M26" s="505"/>
      <c r="N26" s="501"/>
      <c r="O26" s="506">
        <f t="shared" si="3"/>
        <v>83.381202076361632</v>
      </c>
      <c r="P26" s="507"/>
      <c r="Q26" s="468" t="s">
        <v>968</v>
      </c>
      <c r="R26" s="155">
        <v>4473</v>
      </c>
      <c r="S26" s="474"/>
      <c r="T26" s="156">
        <v>3977</v>
      </c>
      <c r="U26" s="156">
        <v>4</v>
      </c>
      <c r="V26" s="156">
        <v>42</v>
      </c>
      <c r="W26" s="156" t="s">
        <v>77</v>
      </c>
      <c r="X26" s="156" t="s">
        <v>77</v>
      </c>
      <c r="Y26" s="156" t="s">
        <v>77</v>
      </c>
      <c r="Z26" s="156">
        <v>3858</v>
      </c>
      <c r="AA26" s="156">
        <v>41</v>
      </c>
      <c r="AB26" s="156" t="s">
        <v>77</v>
      </c>
      <c r="AC26" s="156" t="s">
        <v>77</v>
      </c>
      <c r="AD26" s="156">
        <v>4</v>
      </c>
      <c r="AE26" s="156" t="s">
        <v>77</v>
      </c>
      <c r="AF26" s="156" t="s">
        <v>77</v>
      </c>
      <c r="AG26" s="156">
        <v>3</v>
      </c>
      <c r="AH26" s="477" t="s">
        <v>77</v>
      </c>
      <c r="AI26" s="459"/>
      <c r="AJ26" s="459"/>
    </row>
    <row r="27" spans="1:36" ht="20.100000000000001" customHeight="1">
      <c r="A27" s="577"/>
      <c r="B27" s="496" t="s">
        <v>6</v>
      </c>
      <c r="C27" s="497" t="s">
        <v>32</v>
      </c>
      <c r="D27" s="499">
        <f t="shared" si="7"/>
        <v>146</v>
      </c>
      <c r="E27" s="498"/>
      <c r="F27" s="499">
        <f t="shared" si="8"/>
        <v>137</v>
      </c>
      <c r="G27" s="505"/>
      <c r="H27" s="501"/>
      <c r="I27" s="502">
        <f t="shared" si="1"/>
        <v>93.835616438356169</v>
      </c>
      <c r="J27" s="503"/>
      <c r="K27" s="504"/>
      <c r="L27" s="499">
        <f t="shared" si="11"/>
        <v>133</v>
      </c>
      <c r="M27" s="505"/>
      <c r="N27" s="501"/>
      <c r="O27" s="506">
        <f t="shared" si="3"/>
        <v>91.095890410958901</v>
      </c>
      <c r="P27" s="507"/>
      <c r="Q27" s="468" t="s">
        <v>953</v>
      </c>
      <c r="R27" s="473">
        <f>SUM(R28:R32)</f>
        <v>45471</v>
      </c>
      <c r="S27" s="473">
        <f t="shared" ref="S27:AH27" si="12">SUM(S28:S32)</f>
        <v>6347</v>
      </c>
      <c r="T27" s="473">
        <f t="shared" si="12"/>
        <v>42986</v>
      </c>
      <c r="U27" s="473">
        <f t="shared" si="12"/>
        <v>49</v>
      </c>
      <c r="V27" s="473">
        <f t="shared" si="12"/>
        <v>725</v>
      </c>
      <c r="W27" s="473">
        <f t="shared" si="12"/>
        <v>5571</v>
      </c>
      <c r="X27" s="473">
        <f t="shared" si="12"/>
        <v>3</v>
      </c>
      <c r="Y27" s="473">
        <f t="shared" si="12"/>
        <v>90</v>
      </c>
      <c r="Z27" s="473">
        <f t="shared" si="12"/>
        <v>42232</v>
      </c>
      <c r="AA27" s="473">
        <f t="shared" si="12"/>
        <v>718</v>
      </c>
      <c r="AB27" s="473">
        <f t="shared" si="12"/>
        <v>5343</v>
      </c>
      <c r="AC27" s="473">
        <f t="shared" si="12"/>
        <v>79</v>
      </c>
      <c r="AD27" s="473">
        <f t="shared" si="12"/>
        <v>65</v>
      </c>
      <c r="AE27" s="473">
        <f t="shared" si="12"/>
        <v>14</v>
      </c>
      <c r="AF27" s="473">
        <f t="shared" si="12"/>
        <v>15</v>
      </c>
      <c r="AG27" s="473">
        <f t="shared" si="12"/>
        <v>54</v>
      </c>
      <c r="AH27" s="473">
        <f t="shared" si="12"/>
        <v>11</v>
      </c>
      <c r="AI27" s="459"/>
      <c r="AJ27" s="459"/>
    </row>
    <row r="28" spans="1:36" ht="20.100000000000001" customHeight="1">
      <c r="A28" s="576" t="s">
        <v>372</v>
      </c>
      <c r="B28" s="496" t="s">
        <v>4</v>
      </c>
      <c r="C28" s="497" t="s">
        <v>34</v>
      </c>
      <c r="D28" s="498">
        <f t="shared" si="7"/>
        <v>1401</v>
      </c>
      <c r="E28" s="498"/>
      <c r="F28" s="499">
        <f t="shared" si="8"/>
        <v>1103</v>
      </c>
      <c r="G28" s="505"/>
      <c r="H28" s="501"/>
      <c r="I28" s="502">
        <f t="shared" si="1"/>
        <v>78.72947894361171</v>
      </c>
      <c r="J28" s="503"/>
      <c r="K28" s="504"/>
      <c r="L28" s="499">
        <f t="shared" si="11"/>
        <v>1024</v>
      </c>
      <c r="M28" s="505"/>
      <c r="N28" s="501"/>
      <c r="O28" s="506">
        <f t="shared" si="3"/>
        <v>73.090649536045689</v>
      </c>
      <c r="P28" s="507"/>
      <c r="Q28" s="468" t="s">
        <v>964</v>
      </c>
      <c r="R28" s="155">
        <v>10286</v>
      </c>
      <c r="S28" s="471">
        <v>2252</v>
      </c>
      <c r="T28" s="472">
        <v>9697</v>
      </c>
      <c r="U28" s="156">
        <v>24</v>
      </c>
      <c r="V28" s="156">
        <v>135</v>
      </c>
      <c r="W28" s="156">
        <v>2037</v>
      </c>
      <c r="X28" s="156">
        <v>1</v>
      </c>
      <c r="Y28" s="156">
        <v>17</v>
      </c>
      <c r="Z28" s="156">
        <v>9509</v>
      </c>
      <c r="AA28" s="156">
        <v>142</v>
      </c>
      <c r="AB28" s="156">
        <v>1963</v>
      </c>
      <c r="AC28" s="156">
        <v>12</v>
      </c>
      <c r="AD28" s="156">
        <v>19</v>
      </c>
      <c r="AE28" s="156">
        <v>3</v>
      </c>
      <c r="AF28" s="156">
        <v>3</v>
      </c>
      <c r="AG28" s="156">
        <v>15</v>
      </c>
      <c r="AH28" s="472">
        <v>3</v>
      </c>
      <c r="AI28" s="459"/>
      <c r="AJ28" s="459"/>
    </row>
    <row r="29" spans="1:36" ht="20.100000000000001" customHeight="1">
      <c r="A29" s="577"/>
      <c r="B29" s="496" t="s">
        <v>6</v>
      </c>
      <c r="C29" s="497" t="s">
        <v>35</v>
      </c>
      <c r="D29" s="499">
        <f t="shared" si="7"/>
        <v>49</v>
      </c>
      <c r="E29" s="498"/>
      <c r="F29" s="499">
        <f t="shared" si="8"/>
        <v>40</v>
      </c>
      <c r="G29" s="505"/>
      <c r="H29" s="501"/>
      <c r="I29" s="502">
        <f t="shared" si="1"/>
        <v>81.632653061224488</v>
      </c>
      <c r="J29" s="503"/>
      <c r="K29" s="504"/>
      <c r="L29" s="499">
        <f t="shared" si="11"/>
        <v>37</v>
      </c>
      <c r="M29" s="505"/>
      <c r="N29" s="501"/>
      <c r="O29" s="506">
        <f t="shared" si="3"/>
        <v>75.510204081632651</v>
      </c>
      <c r="P29" s="507"/>
      <c r="Q29" s="468" t="s">
        <v>965</v>
      </c>
      <c r="R29" s="155">
        <v>112</v>
      </c>
      <c r="S29" s="471">
        <v>23</v>
      </c>
      <c r="T29" s="472">
        <v>109</v>
      </c>
      <c r="U29" s="156" t="s">
        <v>141</v>
      </c>
      <c r="V29" s="156" t="s">
        <v>141</v>
      </c>
      <c r="W29" s="156">
        <v>22</v>
      </c>
      <c r="X29" s="156" t="s">
        <v>141</v>
      </c>
      <c r="Y29" s="156" t="s">
        <v>141</v>
      </c>
      <c r="Z29" s="156">
        <v>107</v>
      </c>
      <c r="AA29" s="156" t="s">
        <v>141</v>
      </c>
      <c r="AB29" s="156">
        <v>22</v>
      </c>
      <c r="AC29" s="156" t="s">
        <v>141</v>
      </c>
      <c r="AD29" s="156" t="s">
        <v>141</v>
      </c>
      <c r="AE29" s="156" t="s">
        <v>141</v>
      </c>
      <c r="AF29" s="156" t="s">
        <v>141</v>
      </c>
      <c r="AG29" s="156" t="s">
        <v>141</v>
      </c>
      <c r="AH29" s="472" t="s">
        <v>141</v>
      </c>
      <c r="AI29" s="459"/>
      <c r="AJ29" s="459"/>
    </row>
    <row r="30" spans="1:36" ht="20.100000000000001" customHeight="1">
      <c r="A30" s="521" t="s">
        <v>373</v>
      </c>
      <c r="B30" s="522"/>
      <c r="C30" s="511" t="s">
        <v>37</v>
      </c>
      <c r="D30" s="512">
        <f t="shared" si="7"/>
        <v>10941</v>
      </c>
      <c r="E30" s="513"/>
      <c r="F30" s="512">
        <f t="shared" si="8"/>
        <v>8565</v>
      </c>
      <c r="G30" s="514"/>
      <c r="H30" s="515"/>
      <c r="I30" s="516">
        <f t="shared" si="1"/>
        <v>78.283520701946813</v>
      </c>
      <c r="J30" s="517"/>
      <c r="K30" s="518"/>
      <c r="L30" s="512">
        <f t="shared" si="11"/>
        <v>8040</v>
      </c>
      <c r="M30" s="514"/>
      <c r="N30" s="515"/>
      <c r="O30" s="519">
        <f t="shared" si="3"/>
        <v>73.485056210584048</v>
      </c>
      <c r="P30" s="507"/>
      <c r="Q30" s="468" t="s">
        <v>966</v>
      </c>
      <c r="R30" s="155">
        <v>27984</v>
      </c>
      <c r="S30" s="471">
        <v>2360</v>
      </c>
      <c r="T30" s="472">
        <v>26641</v>
      </c>
      <c r="U30" s="156">
        <v>14</v>
      </c>
      <c r="V30" s="156">
        <v>473</v>
      </c>
      <c r="W30" s="156">
        <v>2103</v>
      </c>
      <c r="X30" s="156">
        <v>1</v>
      </c>
      <c r="Y30" s="156">
        <v>41</v>
      </c>
      <c r="Z30" s="156">
        <v>26214</v>
      </c>
      <c r="AA30" s="156">
        <v>459</v>
      </c>
      <c r="AB30" s="156">
        <v>2025</v>
      </c>
      <c r="AC30" s="156">
        <v>39</v>
      </c>
      <c r="AD30" s="156">
        <v>33</v>
      </c>
      <c r="AE30" s="156">
        <v>7</v>
      </c>
      <c r="AF30" s="156">
        <v>8</v>
      </c>
      <c r="AG30" s="156">
        <v>30</v>
      </c>
      <c r="AH30" s="472">
        <v>6</v>
      </c>
      <c r="AI30" s="459"/>
      <c r="AJ30" s="459"/>
    </row>
    <row r="31" spans="1:36" ht="20.100000000000001" customHeight="1">
      <c r="A31" s="521" t="s">
        <v>374</v>
      </c>
      <c r="B31" s="522"/>
      <c r="C31" s="511" t="s">
        <v>39</v>
      </c>
      <c r="D31" s="512">
        <f t="shared" si="7"/>
        <v>100243</v>
      </c>
      <c r="E31" s="513"/>
      <c r="F31" s="512">
        <f t="shared" si="8"/>
        <v>83992</v>
      </c>
      <c r="G31" s="514"/>
      <c r="H31" s="515"/>
      <c r="I31" s="516">
        <f t="shared" si="1"/>
        <v>83.788394202088924</v>
      </c>
      <c r="J31" s="517"/>
      <c r="K31" s="518"/>
      <c r="L31" s="512">
        <f t="shared" si="11"/>
        <v>79477</v>
      </c>
      <c r="M31" s="520"/>
      <c r="N31" s="515"/>
      <c r="O31" s="519">
        <f t="shared" si="3"/>
        <v>79.284339056093685</v>
      </c>
      <c r="P31" s="520"/>
      <c r="Q31" s="468" t="s">
        <v>967</v>
      </c>
      <c r="R31" s="155">
        <v>1059</v>
      </c>
      <c r="S31" s="471">
        <v>333</v>
      </c>
      <c r="T31" s="472">
        <v>956</v>
      </c>
      <c r="U31" s="156">
        <v>4</v>
      </c>
      <c r="V31" s="156">
        <v>14</v>
      </c>
      <c r="W31" s="156">
        <v>255</v>
      </c>
      <c r="X31" s="156" t="s">
        <v>141</v>
      </c>
      <c r="Y31" s="156">
        <v>8</v>
      </c>
      <c r="Z31" s="156">
        <v>936</v>
      </c>
      <c r="AA31" s="156">
        <v>13</v>
      </c>
      <c r="AB31" s="156">
        <v>234</v>
      </c>
      <c r="AC31" s="156">
        <v>5</v>
      </c>
      <c r="AD31" s="156">
        <v>2</v>
      </c>
      <c r="AE31" s="156">
        <v>1</v>
      </c>
      <c r="AF31" s="156">
        <v>1</v>
      </c>
      <c r="AG31" s="156">
        <v>2</v>
      </c>
      <c r="AH31" s="472" t="s">
        <v>141</v>
      </c>
      <c r="AI31" s="459"/>
      <c r="AJ31" s="459"/>
    </row>
    <row r="32" spans="1:36" ht="20.100000000000001" customHeight="1">
      <c r="A32" s="576" t="s">
        <v>375</v>
      </c>
      <c r="B32" s="556" t="s">
        <v>4</v>
      </c>
      <c r="C32" s="580" t="s">
        <v>387</v>
      </c>
      <c r="D32" s="512">
        <f t="shared" si="7"/>
        <v>216475</v>
      </c>
      <c r="E32" s="523"/>
      <c r="F32" s="512">
        <f t="shared" si="8"/>
        <v>159263</v>
      </c>
      <c r="G32" s="524"/>
      <c r="H32" s="525"/>
      <c r="I32" s="516">
        <f t="shared" si="1"/>
        <v>73.571082111098278</v>
      </c>
      <c r="J32" s="526"/>
      <c r="K32" s="527"/>
      <c r="L32" s="512">
        <f t="shared" si="11"/>
        <v>146527</v>
      </c>
      <c r="M32" s="524"/>
      <c r="N32" s="525"/>
      <c r="O32" s="519">
        <f t="shared" si="3"/>
        <v>67.687723755629975</v>
      </c>
      <c r="P32" s="528"/>
      <c r="Q32" s="468" t="s">
        <v>968</v>
      </c>
      <c r="R32" s="155">
        <v>6030</v>
      </c>
      <c r="S32" s="471">
        <v>1379</v>
      </c>
      <c r="T32" s="472">
        <v>5583</v>
      </c>
      <c r="U32" s="156">
        <v>7</v>
      </c>
      <c r="V32" s="156">
        <v>103</v>
      </c>
      <c r="W32" s="156">
        <v>1154</v>
      </c>
      <c r="X32" s="156">
        <v>1</v>
      </c>
      <c r="Y32" s="156">
        <v>24</v>
      </c>
      <c r="Z32" s="156">
        <v>5466</v>
      </c>
      <c r="AA32" s="156">
        <v>104</v>
      </c>
      <c r="AB32" s="156">
        <v>1099</v>
      </c>
      <c r="AC32" s="156">
        <v>23</v>
      </c>
      <c r="AD32" s="156">
        <v>11</v>
      </c>
      <c r="AE32" s="156">
        <v>3</v>
      </c>
      <c r="AF32" s="156">
        <v>3</v>
      </c>
      <c r="AG32" s="156">
        <v>7</v>
      </c>
      <c r="AH32" s="472">
        <v>2</v>
      </c>
      <c r="AI32" s="459"/>
      <c r="AJ32" s="459"/>
    </row>
    <row r="33" spans="1:41" ht="20.100000000000001" customHeight="1">
      <c r="A33" s="578"/>
      <c r="B33" s="579"/>
      <c r="C33" s="581"/>
      <c r="D33" s="529"/>
      <c r="E33" s="513" t="s">
        <v>984</v>
      </c>
      <c r="F33" s="530">
        <f>AD47+AE47</f>
        <v>30071</v>
      </c>
      <c r="G33" s="531" t="s">
        <v>985</v>
      </c>
      <c r="H33" s="532" t="s">
        <v>1</v>
      </c>
      <c r="I33" s="533">
        <f>(F33/D32)*100</f>
        <v>13.891211456288255</v>
      </c>
      <c r="J33" s="531" t="s">
        <v>985</v>
      </c>
      <c r="K33" s="532" t="s">
        <v>1</v>
      </c>
      <c r="L33" s="530">
        <f>AG47+AH47</f>
        <v>27402</v>
      </c>
      <c r="M33" s="531" t="s">
        <v>986</v>
      </c>
      <c r="N33" s="532" t="s">
        <v>1</v>
      </c>
      <c r="O33" s="534">
        <f>(L33/D32)*100</f>
        <v>12.658274627555144</v>
      </c>
      <c r="P33" s="520" t="s">
        <v>3</v>
      </c>
      <c r="Q33" s="468" t="s">
        <v>969</v>
      </c>
      <c r="R33" s="155" t="s">
        <v>998</v>
      </c>
      <c r="S33" s="155" t="s">
        <v>262</v>
      </c>
      <c r="T33" s="470" t="s">
        <v>1039</v>
      </c>
      <c r="U33" s="156" t="s">
        <v>140</v>
      </c>
      <c r="V33" s="156">
        <v>96</v>
      </c>
      <c r="W33" s="156" t="s">
        <v>171</v>
      </c>
      <c r="X33" s="156" t="s">
        <v>141</v>
      </c>
      <c r="Y33" s="156">
        <v>6</v>
      </c>
      <c r="Z33" s="156" t="s">
        <v>1096</v>
      </c>
      <c r="AA33" s="156" t="s">
        <v>1114</v>
      </c>
      <c r="AB33" s="156">
        <v>210</v>
      </c>
      <c r="AC33" s="156">
        <v>6</v>
      </c>
      <c r="AD33" s="156">
        <v>9</v>
      </c>
      <c r="AE33" s="156">
        <v>2</v>
      </c>
      <c r="AF33" s="156">
        <v>2</v>
      </c>
      <c r="AG33" s="156" t="s">
        <v>236</v>
      </c>
      <c r="AH33" s="470" t="s">
        <v>141</v>
      </c>
      <c r="AI33" s="459"/>
      <c r="AJ33" s="459"/>
    </row>
    <row r="34" spans="1:41" ht="20.100000000000001" customHeight="1">
      <c r="A34" s="578"/>
      <c r="B34" s="582" t="s">
        <v>6</v>
      </c>
      <c r="C34" s="580" t="s">
        <v>388</v>
      </c>
      <c r="D34" s="535">
        <f>R48+S48</f>
        <v>41713</v>
      </c>
      <c r="E34" s="523"/>
      <c r="F34" s="512">
        <f>T48+U48+V48+W48+X48+Y48</f>
        <v>30992</v>
      </c>
      <c r="G34" s="524"/>
      <c r="H34" s="525"/>
      <c r="I34" s="519">
        <f>(F34/D34)*100</f>
        <v>74.298180423369203</v>
      </c>
      <c r="J34" s="526"/>
      <c r="K34" s="527"/>
      <c r="L34" s="512">
        <f>Z48+AA48+AB48+AC48</f>
        <v>28447</v>
      </c>
      <c r="M34" s="524"/>
      <c r="N34" s="525"/>
      <c r="O34" s="519">
        <f>(L34/D34)*100</f>
        <v>68.196964974947861</v>
      </c>
      <c r="P34" s="528"/>
      <c r="Q34" s="468">
        <v>7</v>
      </c>
      <c r="R34" s="155" t="s">
        <v>999</v>
      </c>
      <c r="S34" s="155" t="s">
        <v>1020</v>
      </c>
      <c r="T34" s="470" t="s">
        <v>1040</v>
      </c>
      <c r="U34" s="156" t="s">
        <v>692</v>
      </c>
      <c r="V34" s="156" t="s">
        <v>1063</v>
      </c>
      <c r="W34" s="156" t="s">
        <v>780</v>
      </c>
      <c r="X34" s="156" t="s">
        <v>140</v>
      </c>
      <c r="Y34" s="156" t="s">
        <v>137</v>
      </c>
      <c r="Z34" s="156" t="s">
        <v>1097</v>
      </c>
      <c r="AA34" s="156" t="s">
        <v>1115</v>
      </c>
      <c r="AB34" s="156" t="s">
        <v>100</v>
      </c>
      <c r="AC34" s="156" t="s">
        <v>344</v>
      </c>
      <c r="AD34" s="156" t="s">
        <v>275</v>
      </c>
      <c r="AE34" s="156" t="s">
        <v>138</v>
      </c>
      <c r="AF34" s="156" t="s">
        <v>183</v>
      </c>
      <c r="AG34" s="156" t="s">
        <v>620</v>
      </c>
      <c r="AH34" s="470" t="s">
        <v>179</v>
      </c>
      <c r="AI34" s="459"/>
      <c r="AJ34" s="459"/>
    </row>
    <row r="35" spans="1:41" ht="20.100000000000001" customHeight="1">
      <c r="A35" s="577"/>
      <c r="B35" s="558"/>
      <c r="C35" s="583"/>
      <c r="D35" s="536"/>
      <c r="E35" s="513" t="s">
        <v>984</v>
      </c>
      <c r="F35" s="530">
        <f>AD49+AE49</f>
        <v>5239</v>
      </c>
      <c r="G35" s="531" t="s">
        <v>985</v>
      </c>
      <c r="H35" s="532" t="s">
        <v>1</v>
      </c>
      <c r="I35" s="533">
        <f>(F35/D34)*100</f>
        <v>12.559633687339677</v>
      </c>
      <c r="J35" s="531" t="s">
        <v>985</v>
      </c>
      <c r="K35" s="532" t="s">
        <v>1</v>
      </c>
      <c r="L35" s="530">
        <f>AG49+AH49</f>
        <v>4750</v>
      </c>
      <c r="M35" s="531" t="s">
        <v>986</v>
      </c>
      <c r="N35" s="532" t="s">
        <v>1</v>
      </c>
      <c r="O35" s="534">
        <f>(L35/D34)*100</f>
        <v>11.387337280943591</v>
      </c>
      <c r="P35" s="520" t="s">
        <v>3</v>
      </c>
      <c r="Q35" s="468">
        <v>8</v>
      </c>
      <c r="R35" s="155" t="s">
        <v>1000</v>
      </c>
      <c r="S35" s="155" t="s">
        <v>625</v>
      </c>
      <c r="T35" s="470" t="s">
        <v>1041</v>
      </c>
      <c r="U35" s="156" t="s">
        <v>136</v>
      </c>
      <c r="V35" s="156" t="s">
        <v>168</v>
      </c>
      <c r="W35" s="156" t="s">
        <v>1075</v>
      </c>
      <c r="X35" s="156" t="s">
        <v>174</v>
      </c>
      <c r="Y35" s="156" t="s">
        <v>179</v>
      </c>
      <c r="Z35" s="156" t="s">
        <v>1098</v>
      </c>
      <c r="AA35" s="156" t="s">
        <v>498</v>
      </c>
      <c r="AB35" s="156" t="s">
        <v>1126</v>
      </c>
      <c r="AC35" s="156" t="s">
        <v>181</v>
      </c>
      <c r="AD35" s="156" t="s">
        <v>147</v>
      </c>
      <c r="AE35" s="156" t="s">
        <v>141</v>
      </c>
      <c r="AF35" s="156" t="s">
        <v>141</v>
      </c>
      <c r="AG35" s="156" t="s">
        <v>140</v>
      </c>
      <c r="AH35" s="470" t="s">
        <v>141</v>
      </c>
      <c r="AI35" s="459"/>
      <c r="AJ35" s="459"/>
    </row>
    <row r="36" spans="1:41" ht="20.100000000000001" customHeight="1">
      <c r="A36" s="521" t="s">
        <v>376</v>
      </c>
      <c r="B36" s="522"/>
      <c r="C36" s="511" t="s">
        <v>42</v>
      </c>
      <c r="D36" s="537">
        <f>R50+S50</f>
        <v>59</v>
      </c>
      <c r="E36" s="513"/>
      <c r="F36" s="537">
        <f>T50+U50+V50+W50+X50+Y50</f>
        <v>35</v>
      </c>
      <c r="G36" s="514"/>
      <c r="H36" s="515"/>
      <c r="I36" s="538">
        <f>(F36/D36)*100</f>
        <v>59.322033898305079</v>
      </c>
      <c r="J36" s="517"/>
      <c r="K36" s="518"/>
      <c r="L36" s="537">
        <f>Z50+AA50+AB50+AC50</f>
        <v>33</v>
      </c>
      <c r="M36" s="514"/>
      <c r="N36" s="515"/>
      <c r="O36" s="538">
        <f>(L36/D36)*100</f>
        <v>55.932203389830505</v>
      </c>
      <c r="P36" s="520"/>
      <c r="Q36" s="468" t="s">
        <v>970</v>
      </c>
      <c r="R36" s="155" t="s">
        <v>1001</v>
      </c>
      <c r="S36" s="155" t="s">
        <v>1021</v>
      </c>
      <c r="T36" s="470" t="s">
        <v>1042</v>
      </c>
      <c r="U36" s="156" t="s">
        <v>147</v>
      </c>
      <c r="V36" s="156" t="s">
        <v>500</v>
      </c>
      <c r="W36" s="156" t="s">
        <v>558</v>
      </c>
      <c r="X36" s="156" t="s">
        <v>141</v>
      </c>
      <c r="Y36" s="156" t="s">
        <v>149</v>
      </c>
      <c r="Z36" s="156" t="s">
        <v>1099</v>
      </c>
      <c r="AA36" s="156" t="s">
        <v>173</v>
      </c>
      <c r="AB36" s="156" t="s">
        <v>1127</v>
      </c>
      <c r="AC36" s="156" t="s">
        <v>149</v>
      </c>
      <c r="AD36" s="156" t="s">
        <v>149</v>
      </c>
      <c r="AE36" s="156" t="s">
        <v>141</v>
      </c>
      <c r="AF36" s="156" t="s">
        <v>141</v>
      </c>
      <c r="AG36" s="156" t="s">
        <v>139</v>
      </c>
      <c r="AH36" s="470" t="s">
        <v>141</v>
      </c>
      <c r="AI36" s="459"/>
      <c r="AJ36" s="459"/>
    </row>
    <row r="37" spans="1:41" ht="20.100000000000001" customHeight="1">
      <c r="A37" s="521" t="s">
        <v>377</v>
      </c>
      <c r="B37" s="522"/>
      <c r="C37" s="511" t="s">
        <v>44</v>
      </c>
      <c r="D37" s="499">
        <f>R51+S51</f>
        <v>1484</v>
      </c>
      <c r="E37" s="498"/>
      <c r="F37" s="499">
        <f>T51+U51+V51+W51+X51+Y51</f>
        <v>1376</v>
      </c>
      <c r="G37" s="505"/>
      <c r="H37" s="501"/>
      <c r="I37" s="506">
        <f>(F37/D37)*100</f>
        <v>92.722371967654979</v>
      </c>
      <c r="J37" s="503"/>
      <c r="K37" s="504"/>
      <c r="L37" s="499">
        <f>Z51+AA51+AB51+AC51</f>
        <v>1321</v>
      </c>
      <c r="M37" s="507"/>
      <c r="N37" s="501"/>
      <c r="O37" s="506">
        <f>(L37/D37)*100</f>
        <v>89.016172506738542</v>
      </c>
      <c r="P37" s="507"/>
      <c r="Q37" s="468" t="s">
        <v>971</v>
      </c>
      <c r="R37" s="155" t="s">
        <v>1002</v>
      </c>
      <c r="S37" s="155" t="s">
        <v>1022</v>
      </c>
      <c r="T37" s="470" t="s">
        <v>1043</v>
      </c>
      <c r="U37" s="156" t="s">
        <v>174</v>
      </c>
      <c r="V37" s="156" t="s">
        <v>139</v>
      </c>
      <c r="W37" s="156" t="s">
        <v>107</v>
      </c>
      <c r="X37" s="156" t="s">
        <v>141</v>
      </c>
      <c r="Y37" s="156" t="s">
        <v>209</v>
      </c>
      <c r="Z37" s="156" t="s">
        <v>1100</v>
      </c>
      <c r="AA37" s="156" t="s">
        <v>149</v>
      </c>
      <c r="AB37" s="156" t="s">
        <v>1128</v>
      </c>
      <c r="AC37" s="156" t="s">
        <v>209</v>
      </c>
      <c r="AD37" s="156" t="s">
        <v>140</v>
      </c>
      <c r="AE37" s="156" t="s">
        <v>147</v>
      </c>
      <c r="AF37" s="156" t="s">
        <v>140</v>
      </c>
      <c r="AG37" s="156" t="s">
        <v>140</v>
      </c>
      <c r="AH37" s="470" t="s">
        <v>140</v>
      </c>
      <c r="AI37" s="459"/>
      <c r="AJ37" s="459"/>
    </row>
    <row r="38" spans="1:41" ht="20.100000000000001" customHeight="1">
      <c r="A38" s="573" t="s">
        <v>983</v>
      </c>
      <c r="B38" s="574"/>
      <c r="C38" s="575"/>
      <c r="D38" s="539">
        <f>SUM(D5:D37)</f>
        <v>1079072</v>
      </c>
      <c r="E38" s="539"/>
      <c r="F38" s="540">
        <f>SUM(F5:F37)-F33-F35</f>
        <v>900456</v>
      </c>
      <c r="G38" s="541"/>
      <c r="H38" s="542"/>
      <c r="I38" s="543">
        <f>(F38/D38)*100</f>
        <v>83.447258384982646</v>
      </c>
      <c r="J38" s="544"/>
      <c r="K38" s="545"/>
      <c r="L38" s="553">
        <f>SUM(L5:L37)-L33-L35</f>
        <v>852516</v>
      </c>
      <c r="M38" s="541"/>
      <c r="N38" s="542"/>
      <c r="O38" s="543">
        <f>(L38/D38)*100</f>
        <v>79.004552059547464</v>
      </c>
      <c r="P38" s="546"/>
      <c r="Q38" s="468">
        <v>10</v>
      </c>
      <c r="R38" s="155" t="s">
        <v>172</v>
      </c>
      <c r="S38" s="155" t="s">
        <v>866</v>
      </c>
      <c r="T38" s="470" t="s">
        <v>1044</v>
      </c>
      <c r="U38" s="156" t="s">
        <v>229</v>
      </c>
      <c r="V38" s="156" t="s">
        <v>170</v>
      </c>
      <c r="W38" s="156" t="s">
        <v>848</v>
      </c>
      <c r="X38" s="156" t="s">
        <v>141</v>
      </c>
      <c r="Y38" s="156" t="s">
        <v>593</v>
      </c>
      <c r="Z38" s="156" t="s">
        <v>1101</v>
      </c>
      <c r="AA38" s="156" t="s">
        <v>137</v>
      </c>
      <c r="AB38" s="156" t="s">
        <v>471</v>
      </c>
      <c r="AC38" s="156" t="s">
        <v>217</v>
      </c>
      <c r="AD38" s="156" t="s">
        <v>150</v>
      </c>
      <c r="AE38" s="156" t="s">
        <v>150</v>
      </c>
      <c r="AF38" s="156" t="s">
        <v>530</v>
      </c>
      <c r="AG38" s="156" t="s">
        <v>150</v>
      </c>
      <c r="AH38" s="470" t="s">
        <v>150</v>
      </c>
      <c r="AI38" s="459"/>
      <c r="AJ38" s="459"/>
    </row>
    <row r="39" spans="1:41" ht="12.95" customHeight="1">
      <c r="A39" s="571" t="s">
        <v>1162</v>
      </c>
      <c r="B39" s="571"/>
      <c r="C39" s="571"/>
      <c r="D39" s="571"/>
      <c r="E39" s="571"/>
      <c r="F39" s="571"/>
      <c r="G39" s="571"/>
      <c r="H39" s="571"/>
      <c r="I39" s="571"/>
      <c r="J39" s="571"/>
      <c r="K39" s="571"/>
      <c r="L39" s="571"/>
      <c r="M39" s="571"/>
      <c r="N39" s="571"/>
      <c r="O39" s="571"/>
      <c r="P39" s="571"/>
      <c r="Q39" s="478">
        <v>11</v>
      </c>
      <c r="R39" s="155" t="s">
        <v>1003</v>
      </c>
      <c r="S39" s="155" t="s">
        <v>1023</v>
      </c>
      <c r="T39" s="470" t="s">
        <v>1045</v>
      </c>
      <c r="U39" s="156" t="s">
        <v>236</v>
      </c>
      <c r="V39" s="156" t="s">
        <v>1064</v>
      </c>
      <c r="W39" s="156" t="s">
        <v>1076</v>
      </c>
      <c r="X39" s="156" t="s">
        <v>174</v>
      </c>
      <c r="Y39" s="156" t="s">
        <v>216</v>
      </c>
      <c r="Z39" s="156" t="s">
        <v>1102</v>
      </c>
      <c r="AA39" s="156" t="s">
        <v>477</v>
      </c>
      <c r="AB39" s="156" t="s">
        <v>1129</v>
      </c>
      <c r="AC39" s="156" t="s">
        <v>1136</v>
      </c>
      <c r="AD39" s="156" t="s">
        <v>530</v>
      </c>
      <c r="AE39" s="156" t="s">
        <v>179</v>
      </c>
      <c r="AF39" s="156" t="s">
        <v>139</v>
      </c>
      <c r="AG39" s="156" t="s">
        <v>180</v>
      </c>
      <c r="AH39" s="470" t="s">
        <v>136</v>
      </c>
      <c r="AI39" s="479"/>
      <c r="AJ39" s="479"/>
      <c r="AK39" s="480"/>
      <c r="AL39" s="480"/>
      <c r="AM39" s="480"/>
      <c r="AN39" s="480"/>
      <c r="AO39" s="480"/>
    </row>
    <row r="40" spans="1:41">
      <c r="A40" s="572"/>
      <c r="B40" s="572"/>
      <c r="C40" s="572"/>
      <c r="D40" s="572"/>
      <c r="E40" s="572"/>
      <c r="F40" s="572"/>
      <c r="G40" s="572"/>
      <c r="H40" s="572"/>
      <c r="I40" s="572"/>
      <c r="J40" s="572"/>
      <c r="K40" s="572"/>
      <c r="L40" s="572"/>
      <c r="M40" s="572"/>
      <c r="N40" s="572"/>
      <c r="O40" s="572"/>
      <c r="P40" s="572"/>
      <c r="Q40" s="447" t="s">
        <v>972</v>
      </c>
      <c r="R40" s="155" t="s">
        <v>1004</v>
      </c>
      <c r="S40" s="155" t="s">
        <v>1024</v>
      </c>
      <c r="T40" s="470" t="s">
        <v>1046</v>
      </c>
      <c r="U40" s="156" t="s">
        <v>146</v>
      </c>
      <c r="V40" s="156" t="s">
        <v>785</v>
      </c>
      <c r="W40" s="156" t="s">
        <v>154</v>
      </c>
      <c r="X40" s="156" t="s">
        <v>141</v>
      </c>
      <c r="Y40" s="156" t="s">
        <v>183</v>
      </c>
      <c r="Z40" s="156" t="s">
        <v>1103</v>
      </c>
      <c r="AA40" s="156" t="s">
        <v>608</v>
      </c>
      <c r="AB40" s="156" t="s">
        <v>1130</v>
      </c>
      <c r="AC40" s="156" t="s">
        <v>240</v>
      </c>
      <c r="AD40" s="156" t="s">
        <v>847</v>
      </c>
      <c r="AE40" s="156" t="s">
        <v>236</v>
      </c>
      <c r="AF40" s="156" t="s">
        <v>150</v>
      </c>
      <c r="AG40" s="156" t="s">
        <v>498</v>
      </c>
      <c r="AH40" s="470" t="s">
        <v>147</v>
      </c>
      <c r="AI40" s="481"/>
      <c r="AJ40" s="481"/>
    </row>
    <row r="41" spans="1:41" ht="40.5" customHeight="1">
      <c r="A41" s="572"/>
      <c r="B41" s="572"/>
      <c r="C41" s="572"/>
      <c r="D41" s="572"/>
      <c r="E41" s="572"/>
      <c r="F41" s="572"/>
      <c r="G41" s="572"/>
      <c r="H41" s="572"/>
      <c r="I41" s="572"/>
      <c r="J41" s="572"/>
      <c r="K41" s="572"/>
      <c r="L41" s="572"/>
      <c r="M41" s="572"/>
      <c r="N41" s="572"/>
      <c r="O41" s="572"/>
      <c r="P41" s="572"/>
      <c r="Q41" s="447" t="s">
        <v>973</v>
      </c>
      <c r="R41" s="155" t="s">
        <v>1005</v>
      </c>
      <c r="S41" s="155" t="s">
        <v>136</v>
      </c>
      <c r="T41" s="470" t="s">
        <v>717</v>
      </c>
      <c r="U41" s="156" t="s">
        <v>174</v>
      </c>
      <c r="V41" s="156" t="s">
        <v>151</v>
      </c>
      <c r="W41" s="156" t="s">
        <v>151</v>
      </c>
      <c r="X41" s="156" t="s">
        <v>141</v>
      </c>
      <c r="Y41" s="156" t="s">
        <v>141</v>
      </c>
      <c r="Z41" s="156" t="s">
        <v>1104</v>
      </c>
      <c r="AA41" s="156" t="s">
        <v>151</v>
      </c>
      <c r="AB41" s="156" t="s">
        <v>147</v>
      </c>
      <c r="AC41" s="156" t="s">
        <v>141</v>
      </c>
      <c r="AD41" s="156" t="s">
        <v>141</v>
      </c>
      <c r="AE41" s="156" t="s">
        <v>174</v>
      </c>
      <c r="AF41" s="156" t="s">
        <v>174</v>
      </c>
      <c r="AG41" s="156" t="s">
        <v>141</v>
      </c>
      <c r="AH41" s="470" t="s">
        <v>141</v>
      </c>
      <c r="AI41" s="481"/>
      <c r="AJ41" s="481"/>
    </row>
    <row r="42" spans="1:41">
      <c r="A42" s="572"/>
      <c r="B42" s="572"/>
      <c r="C42" s="572"/>
      <c r="D42" s="572"/>
      <c r="E42" s="572"/>
      <c r="F42" s="572"/>
      <c r="G42" s="572"/>
      <c r="H42" s="572"/>
      <c r="I42" s="572"/>
      <c r="J42" s="572"/>
      <c r="K42" s="572"/>
      <c r="L42" s="572"/>
      <c r="M42" s="572"/>
      <c r="N42" s="572"/>
      <c r="O42" s="572"/>
      <c r="P42" s="572"/>
      <c r="Q42" s="447" t="s">
        <v>974</v>
      </c>
      <c r="R42" s="155" t="s">
        <v>1006</v>
      </c>
      <c r="S42" s="155" t="s">
        <v>163</v>
      </c>
      <c r="T42" s="470" t="s">
        <v>284</v>
      </c>
      <c r="U42" s="156" t="s">
        <v>229</v>
      </c>
      <c r="V42" s="156" t="s">
        <v>709</v>
      </c>
      <c r="W42" s="156" t="s">
        <v>425</v>
      </c>
      <c r="X42" s="156" t="s">
        <v>141</v>
      </c>
      <c r="Y42" s="156" t="s">
        <v>687</v>
      </c>
      <c r="Z42" s="156" t="s">
        <v>1105</v>
      </c>
      <c r="AA42" s="156" t="s">
        <v>417</v>
      </c>
      <c r="AB42" s="156" t="s">
        <v>1038</v>
      </c>
      <c r="AC42" s="156" t="s">
        <v>217</v>
      </c>
      <c r="AD42" s="156" t="s">
        <v>217</v>
      </c>
      <c r="AE42" s="156" t="s">
        <v>151</v>
      </c>
      <c r="AF42" s="156" t="s">
        <v>151</v>
      </c>
      <c r="AG42" s="156" t="s">
        <v>217</v>
      </c>
      <c r="AH42" s="470" t="s">
        <v>151</v>
      </c>
      <c r="AI42" s="481"/>
      <c r="AJ42" s="481"/>
    </row>
    <row r="43" spans="1:41">
      <c r="A43" s="572"/>
      <c r="B43" s="572"/>
      <c r="C43" s="572"/>
      <c r="D43" s="572"/>
      <c r="E43" s="572"/>
      <c r="F43" s="572"/>
      <c r="G43" s="572"/>
      <c r="H43" s="572"/>
      <c r="I43" s="572"/>
      <c r="J43" s="572"/>
      <c r="K43" s="572"/>
      <c r="L43" s="572"/>
      <c r="M43" s="572"/>
      <c r="N43" s="572"/>
      <c r="O43" s="572"/>
      <c r="P43" s="572"/>
      <c r="Q43" s="447" t="s">
        <v>975</v>
      </c>
      <c r="R43" s="155" t="s">
        <v>153</v>
      </c>
      <c r="S43" s="155" t="s">
        <v>147</v>
      </c>
      <c r="T43" s="470" t="s">
        <v>277</v>
      </c>
      <c r="U43" s="156" t="s">
        <v>141</v>
      </c>
      <c r="V43" s="156" t="s">
        <v>141</v>
      </c>
      <c r="W43" s="156" t="s">
        <v>174</v>
      </c>
      <c r="X43" s="156" t="s">
        <v>141</v>
      </c>
      <c r="Y43" s="156" t="s">
        <v>174</v>
      </c>
      <c r="Z43" s="156" t="s">
        <v>691</v>
      </c>
      <c r="AA43" s="156" t="s">
        <v>141</v>
      </c>
      <c r="AB43" s="156" t="s">
        <v>141</v>
      </c>
      <c r="AC43" s="156" t="s">
        <v>174</v>
      </c>
      <c r="AD43" s="156" t="s">
        <v>141</v>
      </c>
      <c r="AE43" s="156" t="s">
        <v>141</v>
      </c>
      <c r="AF43" s="156" t="s">
        <v>141</v>
      </c>
      <c r="AG43" s="156" t="s">
        <v>141</v>
      </c>
      <c r="AH43" s="470" t="s">
        <v>141</v>
      </c>
      <c r="AI43" s="481"/>
      <c r="AJ43" s="481"/>
    </row>
    <row r="44" spans="1:41">
      <c r="A44" s="572"/>
      <c r="B44" s="572"/>
      <c r="C44" s="572"/>
      <c r="D44" s="572"/>
      <c r="E44" s="572"/>
      <c r="F44" s="572"/>
      <c r="G44" s="572"/>
      <c r="H44" s="572"/>
      <c r="I44" s="572"/>
      <c r="J44" s="572"/>
      <c r="K44" s="572"/>
      <c r="L44" s="572"/>
      <c r="M44" s="572"/>
      <c r="N44" s="572"/>
      <c r="O44" s="572"/>
      <c r="P44" s="572"/>
      <c r="Q44" s="482">
        <v>14</v>
      </c>
      <c r="R44" s="155" t="s">
        <v>1007</v>
      </c>
      <c r="S44" s="155" t="s">
        <v>1025</v>
      </c>
      <c r="T44" s="470" t="s">
        <v>1047</v>
      </c>
      <c r="U44" s="156" t="s">
        <v>1055</v>
      </c>
      <c r="V44" s="156" t="s">
        <v>722</v>
      </c>
      <c r="W44" s="156" t="s">
        <v>1077</v>
      </c>
      <c r="X44" s="156" t="s">
        <v>141</v>
      </c>
      <c r="Y44" s="156" t="s">
        <v>158</v>
      </c>
      <c r="Z44" s="156" t="s">
        <v>1106</v>
      </c>
      <c r="AA44" s="156" t="s">
        <v>1116</v>
      </c>
      <c r="AB44" s="156" t="s">
        <v>1131</v>
      </c>
      <c r="AC44" s="156" t="s">
        <v>158</v>
      </c>
      <c r="AD44" s="156" t="s">
        <v>1142</v>
      </c>
      <c r="AE44" s="156" t="s">
        <v>240</v>
      </c>
      <c r="AF44" s="156" t="s">
        <v>530</v>
      </c>
      <c r="AG44" s="156" t="s">
        <v>881</v>
      </c>
      <c r="AH44" s="470" t="s">
        <v>237</v>
      </c>
      <c r="AI44" s="481"/>
      <c r="AJ44" s="481"/>
    </row>
    <row r="45" spans="1:41">
      <c r="A45" s="572"/>
      <c r="B45" s="572"/>
      <c r="C45" s="572"/>
      <c r="D45" s="572"/>
      <c r="E45" s="572"/>
      <c r="F45" s="572"/>
      <c r="G45" s="572"/>
      <c r="H45" s="572"/>
      <c r="I45" s="572"/>
      <c r="J45" s="572"/>
      <c r="K45" s="572"/>
      <c r="L45" s="572"/>
      <c r="M45" s="572"/>
      <c r="N45" s="572"/>
      <c r="O45" s="572"/>
      <c r="P45" s="572"/>
      <c r="Q45" s="482">
        <v>15</v>
      </c>
      <c r="R45" s="155" t="s">
        <v>1008</v>
      </c>
      <c r="S45" s="155" t="s">
        <v>1026</v>
      </c>
      <c r="T45" s="470" t="s">
        <v>1048</v>
      </c>
      <c r="U45" s="156" t="s">
        <v>872</v>
      </c>
      <c r="V45" s="156" t="s">
        <v>1065</v>
      </c>
      <c r="W45" s="156" t="s">
        <v>1078</v>
      </c>
      <c r="X45" s="156" t="s">
        <v>916</v>
      </c>
      <c r="Y45" s="156" t="s">
        <v>566</v>
      </c>
      <c r="Z45" s="156" t="s">
        <v>1107</v>
      </c>
      <c r="AA45" s="156" t="s">
        <v>1117</v>
      </c>
      <c r="AB45" s="156" t="s">
        <v>1132</v>
      </c>
      <c r="AC45" s="156" t="s">
        <v>1137</v>
      </c>
      <c r="AD45" s="156" t="s">
        <v>1143</v>
      </c>
      <c r="AE45" s="156" t="s">
        <v>81</v>
      </c>
      <c r="AF45" s="156" t="s">
        <v>1149</v>
      </c>
      <c r="AG45" s="156" t="s">
        <v>1155</v>
      </c>
      <c r="AH45" s="470" t="s">
        <v>1159</v>
      </c>
      <c r="AI45" s="481"/>
      <c r="AJ45" s="481"/>
    </row>
    <row r="46" spans="1:41">
      <c r="A46" s="572"/>
      <c r="B46" s="572"/>
      <c r="C46" s="572"/>
      <c r="D46" s="572"/>
      <c r="E46" s="572"/>
      <c r="F46" s="572"/>
      <c r="G46" s="572"/>
      <c r="H46" s="572"/>
      <c r="I46" s="572"/>
      <c r="J46" s="572"/>
      <c r="K46" s="572"/>
      <c r="L46" s="572"/>
      <c r="M46" s="572"/>
      <c r="N46" s="572"/>
      <c r="O46" s="572"/>
      <c r="P46" s="572"/>
      <c r="Q46" s="482" t="s">
        <v>976</v>
      </c>
      <c r="R46" s="155" t="s">
        <v>1009</v>
      </c>
      <c r="S46" s="155" t="s">
        <v>1027</v>
      </c>
      <c r="T46" s="470" t="s">
        <v>1049</v>
      </c>
      <c r="U46" s="156" t="s">
        <v>1056</v>
      </c>
      <c r="V46" s="156" t="s">
        <v>1066</v>
      </c>
      <c r="W46" s="156" t="s">
        <v>1079</v>
      </c>
      <c r="X46" s="156" t="s">
        <v>1083</v>
      </c>
      <c r="Y46" s="156" t="s">
        <v>1086</v>
      </c>
      <c r="Z46" s="156" t="s">
        <v>1108</v>
      </c>
      <c r="AA46" s="156" t="s">
        <v>1118</v>
      </c>
      <c r="AB46" s="156" t="s">
        <v>1133</v>
      </c>
      <c r="AC46" s="156" t="s">
        <v>85</v>
      </c>
      <c r="AD46" s="484"/>
      <c r="AE46" s="484"/>
      <c r="AF46" s="484"/>
      <c r="AG46" s="484"/>
      <c r="AH46" s="484"/>
      <c r="AI46" s="481"/>
      <c r="AJ46" s="481"/>
    </row>
    <row r="47" spans="1:41">
      <c r="Q47" s="482"/>
      <c r="R47" s="485"/>
      <c r="S47" s="485"/>
      <c r="T47" s="486"/>
      <c r="U47" s="156"/>
      <c r="V47" s="156"/>
      <c r="W47" s="156"/>
      <c r="X47" s="156"/>
      <c r="Y47" s="156"/>
      <c r="Z47" s="156"/>
      <c r="AA47" s="156"/>
      <c r="AB47" s="156"/>
      <c r="AC47" s="156"/>
      <c r="AD47" s="156" t="s">
        <v>1144</v>
      </c>
      <c r="AE47" s="156" t="s">
        <v>1147</v>
      </c>
      <c r="AF47" s="156" t="s">
        <v>1150</v>
      </c>
      <c r="AG47" s="156" t="s">
        <v>1156</v>
      </c>
      <c r="AH47" s="554" t="s">
        <v>1160</v>
      </c>
      <c r="AI47" s="481"/>
      <c r="AJ47" s="481"/>
    </row>
    <row r="48" spans="1:41">
      <c r="Q48" s="458" t="s">
        <v>977</v>
      </c>
      <c r="R48" s="469">
        <v>38564</v>
      </c>
      <c r="S48" s="469">
        <v>3149</v>
      </c>
      <c r="T48" s="470" t="s">
        <v>1050</v>
      </c>
      <c r="U48" s="156" t="s">
        <v>1006</v>
      </c>
      <c r="V48" s="156" t="s">
        <v>1067</v>
      </c>
      <c r="W48" s="156" t="s">
        <v>1080</v>
      </c>
      <c r="X48" s="156" t="s">
        <v>329</v>
      </c>
      <c r="Y48" s="156" t="s">
        <v>612</v>
      </c>
      <c r="Z48" s="156" t="s">
        <v>1109</v>
      </c>
      <c r="AA48" s="156" t="s">
        <v>1119</v>
      </c>
      <c r="AB48" s="156" t="s">
        <v>1002</v>
      </c>
      <c r="AC48" s="156" t="s">
        <v>1138</v>
      </c>
      <c r="AD48" s="487"/>
      <c r="AE48" s="487"/>
      <c r="AF48" s="487"/>
      <c r="AG48" s="487"/>
      <c r="AH48" s="487"/>
    </row>
    <row r="49" spans="1:34">
      <c r="R49" s="485"/>
      <c r="S49" s="485"/>
      <c r="T49" s="486"/>
      <c r="U49" s="156"/>
      <c r="V49" s="156"/>
      <c r="W49" s="156"/>
      <c r="X49" s="156"/>
      <c r="Y49" s="156"/>
      <c r="Z49" s="156"/>
      <c r="AA49" s="156"/>
      <c r="AB49" s="156"/>
      <c r="AC49" s="156"/>
      <c r="AD49" s="156" t="s">
        <v>1145</v>
      </c>
      <c r="AE49" s="156" t="s">
        <v>1010</v>
      </c>
      <c r="AF49" s="156" t="s">
        <v>1151</v>
      </c>
      <c r="AG49" s="156" t="s">
        <v>1157</v>
      </c>
      <c r="AH49" s="555" t="s">
        <v>311</v>
      </c>
    </row>
    <row r="50" spans="1:34">
      <c r="A50" s="495"/>
      <c r="B50" s="494"/>
      <c r="C50" s="456"/>
      <c r="D50" s="456"/>
      <c r="E50" s="456"/>
      <c r="F50" s="456"/>
      <c r="G50" s="456"/>
      <c r="H50" s="456"/>
      <c r="I50" s="456"/>
      <c r="J50" s="456"/>
      <c r="K50" s="456"/>
      <c r="L50" s="456"/>
      <c r="M50" s="456"/>
      <c r="N50" s="456"/>
      <c r="O50" s="456"/>
      <c r="Q50" s="458" t="s">
        <v>978</v>
      </c>
      <c r="R50" s="469">
        <v>59</v>
      </c>
      <c r="S50" s="490">
        <v>0</v>
      </c>
      <c r="T50" s="470">
        <v>15</v>
      </c>
      <c r="U50" s="156" t="s">
        <v>147</v>
      </c>
      <c r="V50" s="156">
        <v>17</v>
      </c>
      <c r="W50" s="156" t="s">
        <v>141</v>
      </c>
      <c r="X50" s="156" t="s">
        <v>141</v>
      </c>
      <c r="Y50" s="156" t="s">
        <v>141</v>
      </c>
      <c r="Z50" s="156">
        <v>15</v>
      </c>
      <c r="AA50" s="156" t="s">
        <v>158</v>
      </c>
      <c r="AB50" s="156" t="s">
        <v>141</v>
      </c>
      <c r="AC50" s="156" t="s">
        <v>141</v>
      </c>
      <c r="AD50" s="156">
        <v>22</v>
      </c>
      <c r="AE50" s="156" t="s">
        <v>141</v>
      </c>
      <c r="AF50" s="156" t="s">
        <v>141</v>
      </c>
      <c r="AG50" s="156">
        <v>22</v>
      </c>
      <c r="AH50" s="489" t="s">
        <v>141</v>
      </c>
    </row>
    <row r="51" spans="1:34">
      <c r="A51" s="455"/>
      <c r="B51" s="570"/>
      <c r="C51" s="570"/>
      <c r="D51" s="570"/>
      <c r="E51" s="570"/>
      <c r="F51" s="570"/>
      <c r="G51" s="570"/>
      <c r="H51" s="570"/>
      <c r="I51" s="570"/>
      <c r="J51" s="570"/>
      <c r="K51" s="570"/>
      <c r="L51" s="570"/>
      <c r="M51" s="570"/>
      <c r="N51" s="570"/>
      <c r="O51" s="570"/>
      <c r="Q51" s="458">
        <v>17</v>
      </c>
      <c r="R51" s="469">
        <v>1083</v>
      </c>
      <c r="S51" s="469">
        <v>401</v>
      </c>
      <c r="T51" s="470" t="s">
        <v>1051</v>
      </c>
      <c r="U51" s="156" t="s">
        <v>141</v>
      </c>
      <c r="V51" s="156" t="s">
        <v>217</v>
      </c>
      <c r="W51" s="156" t="s">
        <v>1081</v>
      </c>
      <c r="X51" s="156" t="s">
        <v>141</v>
      </c>
      <c r="Y51" s="156" t="s">
        <v>139</v>
      </c>
      <c r="Z51" s="156" t="s">
        <v>1110</v>
      </c>
      <c r="AA51" s="156" t="s">
        <v>542</v>
      </c>
      <c r="AB51" s="156" t="s">
        <v>1068</v>
      </c>
      <c r="AC51" s="156" t="s">
        <v>150</v>
      </c>
      <c r="AD51" s="156" t="s">
        <v>147</v>
      </c>
      <c r="AE51" s="156" t="s">
        <v>141</v>
      </c>
      <c r="AF51" s="156" t="s">
        <v>141</v>
      </c>
      <c r="AG51" s="156" t="s">
        <v>147</v>
      </c>
      <c r="AH51" s="470" t="s">
        <v>141</v>
      </c>
    </row>
    <row r="52" spans="1:34">
      <c r="R52" s="479"/>
      <c r="S52" s="479" t="s">
        <v>77</v>
      </c>
      <c r="T52" s="479" t="s">
        <v>77</v>
      </c>
      <c r="U52" s="479" t="s">
        <v>77</v>
      </c>
      <c r="V52" s="481" t="s">
        <v>77</v>
      </c>
      <c r="W52" s="481" t="s">
        <v>77</v>
      </c>
      <c r="X52" s="481"/>
      <c r="Y52" s="481" t="s">
        <v>77</v>
      </c>
      <c r="Z52" s="481" t="s">
        <v>77</v>
      </c>
      <c r="AA52" s="481" t="s">
        <v>77</v>
      </c>
      <c r="AB52" s="481" t="s">
        <v>77</v>
      </c>
      <c r="AC52" s="481" t="s">
        <v>77</v>
      </c>
      <c r="AD52" s="481" t="s">
        <v>77</v>
      </c>
      <c r="AE52" s="322" t="s">
        <v>77</v>
      </c>
      <c r="AF52" s="481" t="s">
        <v>77</v>
      </c>
      <c r="AG52" s="481" t="s">
        <v>77</v>
      </c>
      <c r="AH52" s="481" t="s">
        <v>77</v>
      </c>
    </row>
    <row r="53" spans="1:34">
      <c r="R53" s="87"/>
      <c r="S53" s="360"/>
      <c r="T53" s="360"/>
      <c r="U53" s="360"/>
      <c r="V53" s="360"/>
      <c r="W53" s="491"/>
      <c r="X53" s="360"/>
      <c r="Y53" s="360"/>
      <c r="Z53" s="492"/>
      <c r="AA53" s="492"/>
      <c r="AB53" s="491"/>
      <c r="AC53" s="491"/>
      <c r="AD53" s="491"/>
      <c r="AE53" s="363"/>
      <c r="AF53" s="491"/>
      <c r="AG53" s="492"/>
      <c r="AH53" s="492"/>
    </row>
    <row r="54" spans="1:34">
      <c r="R54" s="493"/>
      <c r="S54" s="86"/>
      <c r="T54" s="481"/>
      <c r="U54" s="481"/>
      <c r="V54" s="481"/>
      <c r="W54" s="481"/>
      <c r="X54" s="481"/>
      <c r="Y54" s="481"/>
      <c r="Z54" s="481"/>
      <c r="AA54" s="481"/>
      <c r="AB54" s="481"/>
      <c r="AC54" s="481"/>
      <c r="AD54" s="481"/>
      <c r="AE54" s="481"/>
      <c r="AF54" s="481"/>
      <c r="AG54" s="481"/>
      <c r="AH54" s="481"/>
    </row>
    <row r="55" spans="1:34">
      <c r="R55" s="493"/>
      <c r="S55" s="481"/>
      <c r="T55" s="481"/>
      <c r="U55" s="481"/>
      <c r="V55" s="481"/>
      <c r="W55" s="481"/>
      <c r="X55" s="481"/>
      <c r="Y55" s="481"/>
      <c r="Z55" s="481"/>
      <c r="AA55" s="481"/>
      <c r="AB55" s="481"/>
      <c r="AC55" s="481"/>
      <c r="AD55" s="481"/>
      <c r="AE55" s="481"/>
      <c r="AF55" s="481"/>
      <c r="AG55" s="481"/>
      <c r="AH55" s="481"/>
    </row>
    <row r="56" spans="1:34">
      <c r="R56" s="493"/>
      <c r="S56" s="481"/>
      <c r="T56" s="481"/>
      <c r="U56" s="481"/>
      <c r="V56" s="481"/>
      <c r="W56" s="481"/>
      <c r="X56" s="481"/>
      <c r="Y56" s="481"/>
      <c r="Z56" s="481"/>
      <c r="AA56" s="481"/>
      <c r="AB56" s="481"/>
      <c r="AC56" s="481"/>
      <c r="AD56" s="481"/>
      <c r="AE56" s="481"/>
      <c r="AF56" s="481"/>
      <c r="AG56" s="481"/>
      <c r="AH56" s="481"/>
    </row>
    <row r="57" spans="1:34">
      <c r="R57" s="493"/>
      <c r="S57" s="481"/>
      <c r="T57" s="481"/>
      <c r="U57" s="481"/>
      <c r="V57" s="481"/>
      <c r="W57" s="481"/>
      <c r="X57" s="481"/>
      <c r="Y57" s="481"/>
      <c r="Z57" s="481"/>
      <c r="AA57" s="481"/>
      <c r="AB57" s="481"/>
      <c r="AC57" s="481"/>
      <c r="AD57" s="481"/>
      <c r="AE57" s="481"/>
      <c r="AF57" s="481"/>
      <c r="AG57" s="481"/>
      <c r="AH57" s="481"/>
    </row>
    <row r="58" spans="1:34">
      <c r="R58" s="481"/>
      <c r="S58" s="481"/>
      <c r="T58" s="481"/>
      <c r="U58" s="481"/>
      <c r="V58" s="481"/>
      <c r="W58" s="481"/>
      <c r="X58" s="481"/>
      <c r="Y58" s="481"/>
      <c r="Z58" s="481"/>
      <c r="AA58" s="481"/>
      <c r="AB58" s="481"/>
      <c r="AC58" s="481"/>
      <c r="AD58" s="481"/>
      <c r="AE58" s="481"/>
      <c r="AF58" s="481"/>
      <c r="AG58" s="481"/>
      <c r="AH58" s="481"/>
    </row>
    <row r="59" spans="1:34">
      <c r="R59" s="481"/>
      <c r="S59" s="481"/>
      <c r="T59" s="481"/>
      <c r="U59" s="481"/>
      <c r="V59" s="481"/>
      <c r="W59" s="481"/>
      <c r="X59" s="481"/>
      <c r="Y59" s="481"/>
      <c r="Z59" s="481"/>
      <c r="AA59" s="481"/>
      <c r="AB59" s="481"/>
      <c r="AC59" s="481"/>
      <c r="AD59" s="481"/>
      <c r="AE59" s="481"/>
      <c r="AF59" s="481"/>
      <c r="AG59" s="481"/>
      <c r="AH59" s="481"/>
    </row>
    <row r="60" spans="1:34">
      <c r="R60" s="481"/>
      <c r="S60" s="481"/>
      <c r="T60" s="481"/>
      <c r="U60" s="481"/>
      <c r="V60" s="481"/>
      <c r="W60" s="481"/>
      <c r="X60" s="481"/>
      <c r="Y60" s="481"/>
      <c r="Z60" s="481"/>
      <c r="AA60" s="481"/>
      <c r="AB60" s="481"/>
      <c r="AC60" s="481"/>
      <c r="AD60" s="481"/>
      <c r="AE60" s="481"/>
      <c r="AF60" s="481"/>
      <c r="AG60" s="481"/>
      <c r="AH60" s="481"/>
    </row>
    <row r="61" spans="1:34">
      <c r="R61" s="481"/>
      <c r="S61" s="481"/>
      <c r="T61" s="481"/>
      <c r="U61" s="481"/>
      <c r="V61" s="481"/>
      <c r="W61" s="481"/>
      <c r="X61" s="481"/>
      <c r="Y61" s="481"/>
      <c r="Z61" s="481"/>
      <c r="AA61" s="481"/>
      <c r="AB61" s="481"/>
      <c r="AC61" s="481"/>
      <c r="AD61" s="481"/>
      <c r="AE61" s="481"/>
      <c r="AF61" s="481"/>
      <c r="AG61" s="481"/>
      <c r="AH61" s="481"/>
    </row>
  </sheetData>
  <mergeCells count="23">
    <mergeCell ref="N4:P4"/>
    <mergeCell ref="A5:A6"/>
    <mergeCell ref="A7:A10"/>
    <mergeCell ref="B51:O51"/>
    <mergeCell ref="A39:P46"/>
    <mergeCell ref="A38:C38"/>
    <mergeCell ref="A22:A23"/>
    <mergeCell ref="A26:A27"/>
    <mergeCell ref="A28:A29"/>
    <mergeCell ref="A32:A35"/>
    <mergeCell ref="B32:B33"/>
    <mergeCell ref="C32:C33"/>
    <mergeCell ref="B34:B35"/>
    <mergeCell ref="C34:C35"/>
    <mergeCell ref="A11:A12"/>
    <mergeCell ref="A14:A15"/>
    <mergeCell ref="A16:A19"/>
    <mergeCell ref="A1:B1"/>
    <mergeCell ref="C1:M1"/>
    <mergeCell ref="D3:D4"/>
    <mergeCell ref="H4:J4"/>
    <mergeCell ref="K3:M4"/>
    <mergeCell ref="E3:G4"/>
  </mergeCells>
  <phoneticPr fontId="15"/>
  <printOptions horizontalCentered="1"/>
  <pageMargins left="0.23622047244094491" right="0.23622047244094491" top="0.74803149606299213" bottom="0.74803149606299213" header="0.31496062992125984" footer="0.31496062992125984"/>
  <pageSetup paperSize="9" scale="77" orientation="portrait" r:id="rId1"/>
  <rowBreaks count="1" manualBreakCount="1">
    <brk id="52" max="34" man="1"/>
  </rowBreaks>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P61"/>
  <sheetViews>
    <sheetView showGridLines="0" view="pageBreakPreview" zoomScale="70" zoomScaleNormal="100" zoomScaleSheetLayoutView="70" workbookViewId="0">
      <pane xSplit="1" ySplit="4" topLeftCell="B71" activePane="bottomRight" state="frozen"/>
      <selection pane="topRight" activeCell="B1" sqref="B1"/>
      <selection pane="bottomLeft" activeCell="A5" sqref="A5"/>
      <selection pane="bottomRight" activeCell="R1" sqref="R1:AI1048576"/>
    </sheetView>
  </sheetViews>
  <sheetFormatPr defaultColWidth="9" defaultRowHeight="13.5"/>
  <cols>
    <col min="1" max="1" width="10.125" style="30" customWidth="1"/>
    <col min="2" max="2" width="2.875" style="357" customWidth="1"/>
    <col min="3" max="3" width="1.125" style="30" customWidth="1"/>
    <col min="4" max="4" width="30.375" style="30" customWidth="1"/>
    <col min="5" max="5" width="12.875" style="30" customWidth="1"/>
    <col min="6" max="6" width="1.375" style="30" customWidth="1"/>
    <col min="7" max="7" width="10.625" style="30" customWidth="1"/>
    <col min="8" max="8" width="1.375" style="30" customWidth="1"/>
    <col min="9" max="9" width="1.625" style="30" customWidth="1"/>
    <col min="10" max="10" width="7.5" style="30" customWidth="1"/>
    <col min="11" max="12" width="1.625" style="30" customWidth="1"/>
    <col min="13" max="13" width="10.625" style="30" customWidth="1"/>
    <col min="14" max="15" width="1.625" style="30" customWidth="1"/>
    <col min="16" max="16" width="10.25" style="30" customWidth="1"/>
    <col min="17" max="17" width="2.25" style="30" customWidth="1"/>
    <col min="18" max="18" width="11" style="386" hidden="1" customWidth="1"/>
    <col min="19" max="19" width="12.625" style="65" hidden="1" customWidth="1"/>
    <col min="20" max="23" width="10.875" style="65" hidden="1" customWidth="1"/>
    <col min="24" max="34" width="11.125" style="65" hidden="1" customWidth="1"/>
    <col min="35" max="35" width="11.125" style="30" hidden="1" customWidth="1"/>
    <col min="36" max="36" width="9.875" style="29" customWidth="1"/>
    <col min="37" max="37" width="9" style="29"/>
    <col min="38" max="16384" width="9" style="30"/>
  </cols>
  <sheetData>
    <row r="1" spans="1:37" s="357" customFormat="1" ht="25.5" customHeight="1">
      <c r="A1" s="600" t="s">
        <v>980</v>
      </c>
      <c r="B1" s="600"/>
      <c r="C1" s="601" t="s">
        <v>75</v>
      </c>
      <c r="D1" s="601"/>
      <c r="E1" s="601"/>
      <c r="F1" s="601"/>
      <c r="G1" s="601"/>
      <c r="H1" s="601"/>
      <c r="I1" s="601"/>
      <c r="J1" s="601"/>
      <c r="K1" s="601"/>
      <c r="L1" s="601"/>
      <c r="M1" s="601"/>
      <c r="N1" s="601"/>
      <c r="O1" s="41"/>
      <c r="P1" s="41"/>
      <c r="Q1" s="41"/>
      <c r="R1" s="385"/>
      <c r="S1" s="63"/>
      <c r="T1" s="64"/>
      <c r="U1" s="64"/>
      <c r="V1" s="64"/>
      <c r="W1" s="64"/>
      <c r="X1" s="64"/>
      <c r="Y1" s="64"/>
      <c r="Z1" s="64"/>
      <c r="AA1" s="64"/>
      <c r="AB1" s="64"/>
      <c r="AC1" s="64"/>
      <c r="AD1" s="64"/>
      <c r="AE1" s="64"/>
      <c r="AF1" s="64"/>
      <c r="AG1" s="64"/>
      <c r="AH1" s="64"/>
      <c r="AI1" s="67"/>
      <c r="AJ1" s="67"/>
      <c r="AK1" s="67"/>
    </row>
    <row r="2" spans="1:37" ht="18" customHeight="1">
      <c r="A2" s="3"/>
      <c r="B2" s="7"/>
      <c r="C2" s="3"/>
      <c r="D2" s="3"/>
      <c r="E2" s="3"/>
      <c r="F2" s="3"/>
      <c r="G2" s="3"/>
      <c r="H2" s="3"/>
      <c r="I2" s="3"/>
      <c r="J2" s="3"/>
      <c r="K2" s="3"/>
      <c r="L2" s="3"/>
      <c r="M2" s="398"/>
      <c r="N2" s="28"/>
      <c r="O2" s="38"/>
      <c r="P2" s="28"/>
      <c r="Q2" s="399" t="s">
        <v>979</v>
      </c>
      <c r="S2" s="30"/>
      <c r="T2" s="30"/>
      <c r="U2" s="30"/>
      <c r="V2" s="30"/>
      <c r="W2" s="30"/>
      <c r="X2" s="30"/>
      <c r="Y2" s="30"/>
      <c r="Z2" s="30"/>
      <c r="AA2" s="30"/>
      <c r="AB2" s="30"/>
      <c r="AC2" s="30"/>
      <c r="AD2" s="30"/>
      <c r="AE2" s="30"/>
      <c r="AF2" s="30"/>
      <c r="AG2" s="357"/>
      <c r="AH2" s="30"/>
      <c r="AJ2" s="30"/>
      <c r="AK2" s="30"/>
    </row>
    <row r="3" spans="1:37" ht="18" customHeight="1">
      <c r="A3" s="180"/>
      <c r="B3" s="181"/>
      <c r="C3" s="182"/>
      <c r="D3" s="183" t="s">
        <v>0</v>
      </c>
      <c r="E3" s="602" t="s">
        <v>60</v>
      </c>
      <c r="F3" s="184"/>
      <c r="G3" s="604" t="s">
        <v>59</v>
      </c>
      <c r="H3" s="348"/>
      <c r="I3" s="348"/>
      <c r="J3" s="182"/>
      <c r="K3" s="182"/>
      <c r="L3" s="180"/>
      <c r="M3" s="604" t="s">
        <v>53</v>
      </c>
      <c r="N3" s="348"/>
      <c r="O3" s="348"/>
      <c r="P3" s="182"/>
      <c r="Q3" s="186"/>
      <c r="S3" s="243" t="s">
        <v>243</v>
      </c>
      <c r="T3" s="243" t="s">
        <v>269</v>
      </c>
      <c r="U3" s="243" t="s">
        <v>270</v>
      </c>
      <c r="V3" s="243" t="s">
        <v>271</v>
      </c>
      <c r="W3" s="243" t="s">
        <v>272</v>
      </c>
      <c r="X3" s="243" t="s">
        <v>299</v>
      </c>
      <c r="Y3" s="243" t="s">
        <v>304</v>
      </c>
      <c r="Z3" s="243" t="s">
        <v>312</v>
      </c>
      <c r="AA3" s="243" t="s">
        <v>313</v>
      </c>
      <c r="AB3" s="243" t="s">
        <v>314</v>
      </c>
      <c r="AC3" s="243" t="s">
        <v>339</v>
      </c>
      <c r="AD3" s="248" t="s">
        <v>348</v>
      </c>
      <c r="AE3" s="243" t="s">
        <v>350</v>
      </c>
      <c r="AF3" s="319" t="s">
        <v>950</v>
      </c>
      <c r="AG3" s="243" t="s">
        <v>354</v>
      </c>
      <c r="AH3" s="243" t="s">
        <v>351</v>
      </c>
      <c r="AI3" s="243" t="s">
        <v>356</v>
      </c>
      <c r="AJ3" s="30"/>
      <c r="AK3" s="30"/>
    </row>
    <row r="4" spans="1:37" ht="54">
      <c r="A4" s="187"/>
      <c r="B4" s="188"/>
      <c r="C4" s="189"/>
      <c r="D4" s="190"/>
      <c r="E4" s="603"/>
      <c r="F4" s="191"/>
      <c r="G4" s="605"/>
      <c r="H4" s="349"/>
      <c r="I4" s="596" t="s">
        <v>50</v>
      </c>
      <c r="J4" s="597"/>
      <c r="K4" s="598"/>
      <c r="L4" s="193"/>
      <c r="M4" s="606"/>
      <c r="N4" s="349"/>
      <c r="O4" s="596" t="s">
        <v>51</v>
      </c>
      <c r="P4" s="597"/>
      <c r="Q4" s="598"/>
      <c r="S4" s="244" t="s">
        <v>71</v>
      </c>
      <c r="T4" s="245" t="s">
        <v>71</v>
      </c>
      <c r="U4" s="245" t="s">
        <v>72</v>
      </c>
      <c r="V4" s="245" t="s">
        <v>66</v>
      </c>
      <c r="W4" s="245" t="s">
        <v>67</v>
      </c>
      <c r="X4" s="245" t="s">
        <v>72</v>
      </c>
      <c r="Y4" s="245" t="s">
        <v>66</v>
      </c>
      <c r="Z4" s="245" t="s">
        <v>67</v>
      </c>
      <c r="AA4" s="245" t="s">
        <v>69</v>
      </c>
      <c r="AB4" s="245" t="s">
        <v>70</v>
      </c>
      <c r="AC4" s="245" t="s">
        <v>69</v>
      </c>
      <c r="AD4" s="249" t="s">
        <v>70</v>
      </c>
      <c r="AE4" s="245" t="s">
        <v>68</v>
      </c>
      <c r="AF4" s="318" t="s">
        <v>68</v>
      </c>
      <c r="AG4" s="245" t="s">
        <v>78</v>
      </c>
      <c r="AH4" s="245" t="s">
        <v>76</v>
      </c>
      <c r="AI4" s="245" t="s">
        <v>76</v>
      </c>
      <c r="AJ4" s="30"/>
      <c r="AK4" s="30"/>
    </row>
    <row r="5" spans="1:37" ht="23.1" customHeight="1">
      <c r="A5" s="586" t="s">
        <v>360</v>
      </c>
      <c r="B5" s="224" t="s">
        <v>4</v>
      </c>
      <c r="C5" s="234"/>
      <c r="D5" s="235" t="s">
        <v>5</v>
      </c>
      <c r="E5" s="400">
        <f>S5+T5</f>
        <v>3125</v>
      </c>
      <c r="F5" s="400"/>
      <c r="G5" s="401">
        <f t="shared" ref="G5:G16" si="0">U5+V5+W5+X5+Y5+Z5</f>
        <v>2926</v>
      </c>
      <c r="H5" s="402"/>
      <c r="I5" s="403"/>
      <c r="J5" s="404">
        <f>(G5/E5)*100</f>
        <v>93.632000000000005</v>
      </c>
      <c r="K5" s="405"/>
      <c r="L5" s="406"/>
      <c r="M5" s="401">
        <f t="shared" ref="M5:M16" si="1">AA5+AB5+AC5+AD5</f>
        <v>2847</v>
      </c>
      <c r="N5" s="407"/>
      <c r="O5" s="403"/>
      <c r="P5" s="408">
        <f t="shared" ref="P5:P32" si="2">(M5/E5)*100</f>
        <v>91.103999999999999</v>
      </c>
      <c r="Q5" s="409"/>
      <c r="R5" s="387" t="s">
        <v>954</v>
      </c>
      <c r="S5" s="390">
        <v>2881</v>
      </c>
      <c r="T5" s="390">
        <v>244</v>
      </c>
      <c r="U5" s="391">
        <v>2725</v>
      </c>
      <c r="V5" s="391">
        <v>5</v>
      </c>
      <c r="W5" s="391">
        <v>23</v>
      </c>
      <c r="X5" s="391">
        <v>171</v>
      </c>
      <c r="Y5" s="391">
        <v>0</v>
      </c>
      <c r="Z5" s="391">
        <v>2</v>
      </c>
      <c r="AA5" s="391">
        <v>2665</v>
      </c>
      <c r="AB5" s="391">
        <v>22</v>
      </c>
      <c r="AC5" s="391">
        <v>158</v>
      </c>
      <c r="AD5" s="391">
        <v>2</v>
      </c>
      <c r="AE5" s="391">
        <v>2</v>
      </c>
      <c r="AF5" s="391">
        <v>0</v>
      </c>
      <c r="AG5" s="391">
        <v>0</v>
      </c>
      <c r="AH5" s="391">
        <v>0</v>
      </c>
      <c r="AI5" s="391">
        <v>0</v>
      </c>
      <c r="AJ5" s="30"/>
      <c r="AK5" s="30"/>
    </row>
    <row r="6" spans="1:37" ht="23.1" customHeight="1">
      <c r="A6" s="587"/>
      <c r="B6" s="224" t="s">
        <v>6</v>
      </c>
      <c r="C6" s="234"/>
      <c r="D6" s="235" t="s">
        <v>7</v>
      </c>
      <c r="E6" s="401">
        <f t="shared" ref="E6:E16" si="3">S6+T6</f>
        <v>60811</v>
      </c>
      <c r="F6" s="400"/>
      <c r="G6" s="401">
        <f t="shared" si="0"/>
        <v>51043</v>
      </c>
      <c r="H6" s="407"/>
      <c r="I6" s="403"/>
      <c r="J6" s="404">
        <f t="shared" ref="J6:J32" si="4">(G6/E6)*100</f>
        <v>83.93711664008157</v>
      </c>
      <c r="K6" s="405"/>
      <c r="L6" s="406"/>
      <c r="M6" s="401">
        <f t="shared" si="1"/>
        <v>48153</v>
      </c>
      <c r="N6" s="407"/>
      <c r="O6" s="403"/>
      <c r="P6" s="408">
        <f t="shared" si="2"/>
        <v>79.184686980973837</v>
      </c>
      <c r="Q6" s="409"/>
      <c r="R6" s="387" t="s">
        <v>955</v>
      </c>
      <c r="S6" s="390">
        <v>31072</v>
      </c>
      <c r="T6" s="390">
        <v>29739</v>
      </c>
      <c r="U6" s="391">
        <v>28342</v>
      </c>
      <c r="V6" s="391">
        <v>36</v>
      </c>
      <c r="W6" s="391">
        <v>74</v>
      </c>
      <c r="X6" s="391">
        <v>22576</v>
      </c>
      <c r="Y6" s="391">
        <v>2</v>
      </c>
      <c r="Z6" s="391">
        <v>13</v>
      </c>
      <c r="AA6" s="391">
        <v>27288</v>
      </c>
      <c r="AB6" s="391">
        <v>89</v>
      </c>
      <c r="AC6" s="391">
        <v>20765</v>
      </c>
      <c r="AD6" s="391">
        <v>11</v>
      </c>
      <c r="AE6" s="391">
        <v>13</v>
      </c>
      <c r="AF6" s="391">
        <v>16</v>
      </c>
      <c r="AG6" s="391">
        <v>15</v>
      </c>
      <c r="AH6" s="391">
        <v>6</v>
      </c>
      <c r="AI6" s="391">
        <v>5</v>
      </c>
      <c r="AJ6" s="30"/>
      <c r="AK6" s="30"/>
    </row>
    <row r="7" spans="1:37" ht="23.1" customHeight="1">
      <c r="A7" s="586" t="s">
        <v>361</v>
      </c>
      <c r="B7" s="224" t="s">
        <v>4</v>
      </c>
      <c r="C7" s="234"/>
      <c r="D7" s="235" t="s">
        <v>9</v>
      </c>
      <c r="E7" s="410">
        <f t="shared" si="3"/>
        <v>754</v>
      </c>
      <c r="F7" s="400"/>
      <c r="G7" s="401">
        <f t="shared" si="0"/>
        <v>453</v>
      </c>
      <c r="H7" s="407"/>
      <c r="I7" s="403"/>
      <c r="J7" s="404">
        <f t="shared" si="4"/>
        <v>60.07957559681698</v>
      </c>
      <c r="K7" s="405"/>
      <c r="L7" s="406"/>
      <c r="M7" s="401">
        <f t="shared" si="1"/>
        <v>393</v>
      </c>
      <c r="N7" s="407"/>
      <c r="O7" s="403"/>
      <c r="P7" s="408">
        <f t="shared" si="2"/>
        <v>52.12201591511937</v>
      </c>
      <c r="Q7" s="409"/>
      <c r="R7" s="387" t="s">
        <v>956</v>
      </c>
      <c r="S7" s="390">
        <v>343</v>
      </c>
      <c r="T7" s="390">
        <v>411</v>
      </c>
      <c r="U7" s="391">
        <v>196</v>
      </c>
      <c r="V7" s="391">
        <v>7</v>
      </c>
      <c r="W7" s="391">
        <v>18</v>
      </c>
      <c r="X7" s="391">
        <v>224</v>
      </c>
      <c r="Y7" s="391">
        <v>0</v>
      </c>
      <c r="Z7" s="391">
        <v>8</v>
      </c>
      <c r="AA7" s="391">
        <v>174</v>
      </c>
      <c r="AB7" s="391">
        <v>17</v>
      </c>
      <c r="AC7" s="391">
        <v>195</v>
      </c>
      <c r="AD7" s="391">
        <v>7</v>
      </c>
      <c r="AE7" s="391">
        <v>18</v>
      </c>
      <c r="AF7" s="391">
        <v>19</v>
      </c>
      <c r="AG7" s="391">
        <v>34</v>
      </c>
      <c r="AH7" s="391">
        <v>17</v>
      </c>
      <c r="AI7" s="391">
        <v>18</v>
      </c>
      <c r="AJ7" s="30"/>
      <c r="AK7" s="30"/>
    </row>
    <row r="8" spans="1:37" ht="23.1" customHeight="1">
      <c r="A8" s="599"/>
      <c r="B8" s="224" t="s">
        <v>6</v>
      </c>
      <c r="C8" s="234"/>
      <c r="D8" s="235" t="s">
        <v>10</v>
      </c>
      <c r="E8" s="400">
        <f t="shared" si="3"/>
        <v>7807</v>
      </c>
      <c r="F8" s="400"/>
      <c r="G8" s="401">
        <f t="shared" si="0"/>
        <v>7373</v>
      </c>
      <c r="H8" s="407"/>
      <c r="I8" s="403"/>
      <c r="J8" s="404">
        <f t="shared" si="4"/>
        <v>94.440886384014348</v>
      </c>
      <c r="K8" s="405"/>
      <c r="L8" s="406"/>
      <c r="M8" s="401">
        <f t="shared" si="1"/>
        <v>7168</v>
      </c>
      <c r="N8" s="411"/>
      <c r="O8" s="403"/>
      <c r="P8" s="408">
        <f t="shared" si="2"/>
        <v>91.815037786601778</v>
      </c>
      <c r="Q8" s="409"/>
      <c r="R8" s="387" t="s">
        <v>957</v>
      </c>
      <c r="S8" s="390">
        <v>7376</v>
      </c>
      <c r="T8" s="390">
        <v>431</v>
      </c>
      <c r="U8" s="391">
        <v>6903</v>
      </c>
      <c r="V8" s="391">
        <v>7</v>
      </c>
      <c r="W8" s="391">
        <v>143</v>
      </c>
      <c r="X8" s="391">
        <v>318</v>
      </c>
      <c r="Y8" s="391">
        <v>1</v>
      </c>
      <c r="Z8" s="391">
        <v>1</v>
      </c>
      <c r="AA8" s="391">
        <v>6733</v>
      </c>
      <c r="AB8" s="391">
        <v>143</v>
      </c>
      <c r="AC8" s="391">
        <v>291</v>
      </c>
      <c r="AD8" s="391">
        <v>1</v>
      </c>
      <c r="AE8" s="391">
        <v>26</v>
      </c>
      <c r="AF8" s="391">
        <v>1</v>
      </c>
      <c r="AG8" s="391">
        <v>1</v>
      </c>
      <c r="AH8" s="391">
        <v>23</v>
      </c>
      <c r="AI8" s="391">
        <v>1</v>
      </c>
      <c r="AJ8" s="30"/>
      <c r="AK8" s="30"/>
    </row>
    <row r="9" spans="1:37" ht="23.1" customHeight="1">
      <c r="A9" s="599"/>
      <c r="B9" s="238" t="s">
        <v>46</v>
      </c>
      <c r="C9" s="234"/>
      <c r="D9" s="239" t="s">
        <v>45</v>
      </c>
      <c r="E9" s="400">
        <f t="shared" si="3"/>
        <v>128</v>
      </c>
      <c r="F9" s="400"/>
      <c r="G9" s="401">
        <f t="shared" si="0"/>
        <v>104</v>
      </c>
      <c r="H9" s="407"/>
      <c r="I9" s="403"/>
      <c r="J9" s="404">
        <f t="shared" si="4"/>
        <v>81.25</v>
      </c>
      <c r="K9" s="405"/>
      <c r="L9" s="406"/>
      <c r="M9" s="401">
        <f t="shared" si="1"/>
        <v>98</v>
      </c>
      <c r="N9" s="407"/>
      <c r="O9" s="403"/>
      <c r="P9" s="408">
        <f t="shared" si="2"/>
        <v>76.5625</v>
      </c>
      <c r="Q9" s="409"/>
      <c r="R9" s="387" t="s">
        <v>958</v>
      </c>
      <c r="S9" s="390">
        <v>85</v>
      </c>
      <c r="T9" s="390">
        <v>43</v>
      </c>
      <c r="U9" s="391">
        <v>47</v>
      </c>
      <c r="V9" s="391">
        <v>6</v>
      </c>
      <c r="W9" s="391">
        <v>17</v>
      </c>
      <c r="X9" s="391">
        <v>24</v>
      </c>
      <c r="Y9" s="391">
        <v>1</v>
      </c>
      <c r="Z9" s="391">
        <v>9</v>
      </c>
      <c r="AA9" s="391">
        <v>45</v>
      </c>
      <c r="AB9" s="391">
        <v>22</v>
      </c>
      <c r="AC9" s="391">
        <v>22</v>
      </c>
      <c r="AD9" s="391">
        <v>9</v>
      </c>
      <c r="AE9" s="391">
        <v>2</v>
      </c>
      <c r="AF9" s="391">
        <v>2</v>
      </c>
      <c r="AG9" s="391">
        <v>2</v>
      </c>
      <c r="AH9" s="391">
        <v>2</v>
      </c>
      <c r="AI9" s="391">
        <v>2</v>
      </c>
      <c r="AJ9" s="30"/>
      <c r="AK9" s="30"/>
    </row>
    <row r="10" spans="1:37" ht="23.1" customHeight="1">
      <c r="A10" s="587"/>
      <c r="B10" s="238" t="s">
        <v>52</v>
      </c>
      <c r="C10" s="234"/>
      <c r="D10" s="239" t="s">
        <v>61</v>
      </c>
      <c r="E10" s="401">
        <f t="shared" si="3"/>
        <v>2234</v>
      </c>
      <c r="F10" s="400"/>
      <c r="G10" s="401">
        <f t="shared" si="0"/>
        <v>2103</v>
      </c>
      <c r="H10" s="407"/>
      <c r="I10" s="403"/>
      <c r="J10" s="404">
        <f t="shared" si="4"/>
        <v>94.136078782452998</v>
      </c>
      <c r="K10" s="405"/>
      <c r="L10" s="406"/>
      <c r="M10" s="401">
        <f t="shared" si="1"/>
        <v>2019</v>
      </c>
      <c r="N10" s="407"/>
      <c r="O10" s="403"/>
      <c r="P10" s="408">
        <f t="shared" si="2"/>
        <v>90.376007162041176</v>
      </c>
      <c r="Q10" s="409"/>
      <c r="R10" s="387" t="s">
        <v>959</v>
      </c>
      <c r="S10" s="390">
        <v>1979</v>
      </c>
      <c r="T10" s="390">
        <v>255</v>
      </c>
      <c r="U10" s="391">
        <v>1814</v>
      </c>
      <c r="V10" s="391">
        <v>3</v>
      </c>
      <c r="W10" s="391">
        <v>58</v>
      </c>
      <c r="X10" s="391">
        <v>218</v>
      </c>
      <c r="Y10" s="391">
        <v>0</v>
      </c>
      <c r="Z10" s="391">
        <v>10</v>
      </c>
      <c r="AA10" s="391">
        <v>1750</v>
      </c>
      <c r="AB10" s="391">
        <v>58</v>
      </c>
      <c r="AC10" s="391">
        <v>202</v>
      </c>
      <c r="AD10" s="391">
        <v>9</v>
      </c>
      <c r="AE10" s="391">
        <v>5</v>
      </c>
      <c r="AF10" s="391">
        <v>1</v>
      </c>
      <c r="AG10" s="391">
        <v>1</v>
      </c>
      <c r="AH10" s="391">
        <v>4</v>
      </c>
      <c r="AI10" s="391">
        <v>1</v>
      </c>
      <c r="AJ10" s="30"/>
      <c r="AK10" s="30"/>
    </row>
    <row r="11" spans="1:37" ht="23.1" customHeight="1">
      <c r="A11" s="586" t="s">
        <v>362</v>
      </c>
      <c r="B11" s="224" t="s">
        <v>4</v>
      </c>
      <c r="C11" s="234"/>
      <c r="D11" s="235" t="s">
        <v>12</v>
      </c>
      <c r="E11" s="400">
        <f t="shared" si="3"/>
        <v>2084</v>
      </c>
      <c r="F11" s="400"/>
      <c r="G11" s="401">
        <f t="shared" si="0"/>
        <v>1827</v>
      </c>
      <c r="H11" s="407"/>
      <c r="I11" s="403"/>
      <c r="J11" s="404">
        <f t="shared" si="4"/>
        <v>87.667946257197698</v>
      </c>
      <c r="K11" s="405"/>
      <c r="L11" s="406"/>
      <c r="M11" s="401">
        <f t="shared" si="1"/>
        <v>1731</v>
      </c>
      <c r="N11" s="407"/>
      <c r="O11" s="403"/>
      <c r="P11" s="408">
        <f t="shared" si="2"/>
        <v>83.061420345489438</v>
      </c>
      <c r="Q11" s="409"/>
      <c r="R11" s="387" t="s">
        <v>960</v>
      </c>
      <c r="S11" s="390">
        <v>1632</v>
      </c>
      <c r="T11" s="390">
        <v>452</v>
      </c>
      <c r="U11" s="391">
        <v>1482</v>
      </c>
      <c r="V11" s="391">
        <v>0</v>
      </c>
      <c r="W11" s="391">
        <v>6</v>
      </c>
      <c r="X11" s="391">
        <v>336</v>
      </c>
      <c r="Y11" s="391">
        <v>0</v>
      </c>
      <c r="Z11" s="391">
        <v>3</v>
      </c>
      <c r="AA11" s="391">
        <v>1409</v>
      </c>
      <c r="AB11" s="391">
        <v>6</v>
      </c>
      <c r="AC11" s="391">
        <v>313</v>
      </c>
      <c r="AD11" s="391">
        <v>3</v>
      </c>
      <c r="AE11" s="391">
        <v>1</v>
      </c>
      <c r="AF11" s="391">
        <v>3</v>
      </c>
      <c r="AG11" s="391">
        <v>5</v>
      </c>
      <c r="AH11" s="391">
        <v>1</v>
      </c>
      <c r="AI11" s="391">
        <v>3</v>
      </c>
      <c r="AJ11" s="30"/>
      <c r="AK11" s="30"/>
    </row>
    <row r="12" spans="1:37" ht="23.1" customHeight="1">
      <c r="A12" s="587"/>
      <c r="B12" s="224" t="s">
        <v>6</v>
      </c>
      <c r="C12" s="234"/>
      <c r="D12" s="235" t="s">
        <v>56</v>
      </c>
      <c r="E12" s="401">
        <f t="shared" si="3"/>
        <v>75834</v>
      </c>
      <c r="F12" s="400"/>
      <c r="G12" s="401">
        <f t="shared" si="0"/>
        <v>61690</v>
      </c>
      <c r="H12" s="407"/>
      <c r="I12" s="403"/>
      <c r="J12" s="404">
        <f t="shared" si="4"/>
        <v>81.348735395732788</v>
      </c>
      <c r="K12" s="405"/>
      <c r="L12" s="406"/>
      <c r="M12" s="401">
        <f t="shared" si="1"/>
        <v>57879</v>
      </c>
      <c r="N12" s="407"/>
      <c r="O12" s="403"/>
      <c r="P12" s="408">
        <f t="shared" si="2"/>
        <v>76.323285070021356</v>
      </c>
      <c r="Q12" s="409"/>
      <c r="R12" s="387" t="s">
        <v>961</v>
      </c>
      <c r="S12" s="390">
        <v>31878</v>
      </c>
      <c r="T12" s="390">
        <v>43956</v>
      </c>
      <c r="U12" s="391">
        <v>26090</v>
      </c>
      <c r="V12" s="391">
        <v>406</v>
      </c>
      <c r="W12" s="391">
        <v>931</v>
      </c>
      <c r="X12" s="391">
        <v>33161</v>
      </c>
      <c r="Y12" s="391">
        <v>162</v>
      </c>
      <c r="Z12" s="391">
        <v>940</v>
      </c>
      <c r="AA12" s="391">
        <v>24776</v>
      </c>
      <c r="AB12" s="391">
        <v>1137</v>
      </c>
      <c r="AC12" s="391">
        <v>31055</v>
      </c>
      <c r="AD12" s="391">
        <v>911</v>
      </c>
      <c r="AE12" s="391">
        <v>739</v>
      </c>
      <c r="AF12" s="391">
        <v>550</v>
      </c>
      <c r="AG12" s="391">
        <v>1098</v>
      </c>
      <c r="AH12" s="391">
        <v>668</v>
      </c>
      <c r="AI12" s="391">
        <v>466</v>
      </c>
      <c r="AJ12" s="30"/>
      <c r="AK12" s="30"/>
    </row>
    <row r="13" spans="1:37" ht="23.1" customHeight="1">
      <c r="A13" s="352" t="s">
        <v>363</v>
      </c>
      <c r="B13" s="224"/>
      <c r="C13" s="234"/>
      <c r="D13" s="235" t="s">
        <v>14</v>
      </c>
      <c r="E13" s="401">
        <f t="shared" si="3"/>
        <v>106843</v>
      </c>
      <c r="F13" s="400"/>
      <c r="G13" s="401">
        <f t="shared" si="0"/>
        <v>90201</v>
      </c>
      <c r="H13" s="407"/>
      <c r="I13" s="403"/>
      <c r="J13" s="404">
        <f t="shared" si="4"/>
        <v>84.423874282826205</v>
      </c>
      <c r="K13" s="405"/>
      <c r="L13" s="406"/>
      <c r="M13" s="401">
        <f t="shared" si="1"/>
        <v>85795</v>
      </c>
      <c r="N13" s="411"/>
      <c r="O13" s="403"/>
      <c r="P13" s="408">
        <f t="shared" si="2"/>
        <v>80.300066452645467</v>
      </c>
      <c r="Q13" s="409"/>
      <c r="R13" s="387">
        <v>4</v>
      </c>
      <c r="S13" s="390">
        <v>77069</v>
      </c>
      <c r="T13" s="390">
        <v>29774</v>
      </c>
      <c r="U13" s="391">
        <v>68105</v>
      </c>
      <c r="V13" s="391">
        <v>215</v>
      </c>
      <c r="W13" s="391">
        <v>1595</v>
      </c>
      <c r="X13" s="391">
        <v>19988</v>
      </c>
      <c r="Y13" s="391">
        <v>16</v>
      </c>
      <c r="Z13" s="391">
        <v>282</v>
      </c>
      <c r="AA13" s="391">
        <v>65533</v>
      </c>
      <c r="AB13" s="391">
        <v>1610</v>
      </c>
      <c r="AC13" s="391">
        <v>18422</v>
      </c>
      <c r="AD13" s="391">
        <v>230</v>
      </c>
      <c r="AE13" s="391">
        <v>391</v>
      </c>
      <c r="AF13" s="391">
        <v>107</v>
      </c>
      <c r="AG13" s="391">
        <v>119</v>
      </c>
      <c r="AH13" s="391">
        <v>312</v>
      </c>
      <c r="AI13" s="391">
        <v>74</v>
      </c>
      <c r="AJ13" s="30"/>
      <c r="AK13" s="30"/>
    </row>
    <row r="14" spans="1:37" ht="23.1" customHeight="1">
      <c r="A14" s="586" t="s">
        <v>364</v>
      </c>
      <c r="B14" s="224" t="s">
        <v>4</v>
      </c>
      <c r="C14" s="234"/>
      <c r="D14" s="235" t="s">
        <v>16</v>
      </c>
      <c r="E14" s="400">
        <f t="shared" si="3"/>
        <v>35165</v>
      </c>
      <c r="F14" s="400"/>
      <c r="G14" s="401">
        <f t="shared" si="0"/>
        <v>32168</v>
      </c>
      <c r="H14" s="407"/>
      <c r="I14" s="403"/>
      <c r="J14" s="404">
        <f t="shared" si="4"/>
        <v>91.477321200056878</v>
      </c>
      <c r="K14" s="405"/>
      <c r="L14" s="406"/>
      <c r="M14" s="401">
        <f t="shared" si="1"/>
        <v>31182</v>
      </c>
      <c r="N14" s="407"/>
      <c r="O14" s="403"/>
      <c r="P14" s="408">
        <f t="shared" si="2"/>
        <v>88.673396843452295</v>
      </c>
      <c r="Q14" s="409"/>
      <c r="R14" s="387" t="s">
        <v>962</v>
      </c>
      <c r="S14" s="390">
        <v>32537</v>
      </c>
      <c r="T14" s="390">
        <v>2628</v>
      </c>
      <c r="U14" s="391">
        <v>29718</v>
      </c>
      <c r="V14" s="391">
        <v>56</v>
      </c>
      <c r="W14" s="391">
        <v>472</v>
      </c>
      <c r="X14" s="391">
        <v>1906</v>
      </c>
      <c r="Y14" s="391">
        <v>2</v>
      </c>
      <c r="Z14" s="391">
        <v>14</v>
      </c>
      <c r="AA14" s="391">
        <v>28946</v>
      </c>
      <c r="AB14" s="391">
        <v>497</v>
      </c>
      <c r="AC14" s="391">
        <v>1726</v>
      </c>
      <c r="AD14" s="391">
        <v>13</v>
      </c>
      <c r="AE14" s="391">
        <v>74</v>
      </c>
      <c r="AF14" s="391">
        <v>2</v>
      </c>
      <c r="AG14" s="391">
        <v>2</v>
      </c>
      <c r="AH14" s="391">
        <v>64</v>
      </c>
      <c r="AI14" s="391">
        <v>1</v>
      </c>
      <c r="AJ14" s="30"/>
      <c r="AK14" s="30"/>
    </row>
    <row r="15" spans="1:37" ht="23.1" customHeight="1">
      <c r="A15" s="587"/>
      <c r="B15" s="224" t="s">
        <v>6</v>
      </c>
      <c r="C15" s="234"/>
      <c r="D15" s="235" t="s">
        <v>17</v>
      </c>
      <c r="E15" s="401">
        <f t="shared" si="3"/>
        <v>176649</v>
      </c>
      <c r="F15" s="400"/>
      <c r="G15" s="401">
        <f t="shared" si="0"/>
        <v>138943</v>
      </c>
      <c r="H15" s="407"/>
      <c r="I15" s="403"/>
      <c r="J15" s="404">
        <f t="shared" si="4"/>
        <v>78.654846616737146</v>
      </c>
      <c r="K15" s="405"/>
      <c r="L15" s="406"/>
      <c r="M15" s="401">
        <f>AA15+AB15+AC15+AD15</f>
        <v>128476</v>
      </c>
      <c r="N15" s="407"/>
      <c r="O15" s="403"/>
      <c r="P15" s="408">
        <f t="shared" si="2"/>
        <v>72.729537104653858</v>
      </c>
      <c r="Q15" s="409"/>
      <c r="R15" s="387" t="s">
        <v>963</v>
      </c>
      <c r="S15" s="390">
        <v>168112</v>
      </c>
      <c r="T15" s="390">
        <v>8537</v>
      </c>
      <c r="U15" s="391">
        <v>125892</v>
      </c>
      <c r="V15" s="391">
        <v>2992</v>
      </c>
      <c r="W15" s="391">
        <v>6798</v>
      </c>
      <c r="X15" s="391">
        <v>2968</v>
      </c>
      <c r="Y15" s="391">
        <v>55</v>
      </c>
      <c r="Z15" s="391">
        <v>238</v>
      </c>
      <c r="AA15" s="391">
        <v>117883</v>
      </c>
      <c r="AB15" s="391">
        <v>7640</v>
      </c>
      <c r="AC15" s="391">
        <v>2694</v>
      </c>
      <c r="AD15" s="391">
        <v>259</v>
      </c>
      <c r="AE15" s="391">
        <v>2315</v>
      </c>
      <c r="AF15" s="391">
        <v>142</v>
      </c>
      <c r="AG15" s="391">
        <v>187</v>
      </c>
      <c r="AH15" s="391">
        <v>2132</v>
      </c>
      <c r="AI15" s="391">
        <v>128</v>
      </c>
      <c r="AJ15" s="30"/>
      <c r="AK15" s="30"/>
    </row>
    <row r="16" spans="1:37" ht="23.1" customHeight="1">
      <c r="A16" s="586" t="s">
        <v>365</v>
      </c>
      <c r="B16" s="224" t="s">
        <v>4</v>
      </c>
      <c r="C16" s="234"/>
      <c r="D16" s="235" t="s">
        <v>18</v>
      </c>
      <c r="E16" s="400">
        <f t="shared" si="3"/>
        <v>21973</v>
      </c>
      <c r="F16" s="400"/>
      <c r="G16" s="401">
        <f t="shared" si="0"/>
        <v>19913</v>
      </c>
      <c r="H16" s="407"/>
      <c r="I16" s="403"/>
      <c r="J16" s="404">
        <f t="shared" si="4"/>
        <v>90.624857780002728</v>
      </c>
      <c r="K16" s="405"/>
      <c r="L16" s="406"/>
      <c r="M16" s="401">
        <f t="shared" si="1"/>
        <v>19260</v>
      </c>
      <c r="N16" s="407"/>
      <c r="O16" s="403"/>
      <c r="P16" s="408">
        <f t="shared" si="2"/>
        <v>87.653028717061858</v>
      </c>
      <c r="Q16" s="409"/>
      <c r="R16" s="387" t="s">
        <v>951</v>
      </c>
      <c r="S16" s="390">
        <f>SUM(S17:S20)</f>
        <v>20649</v>
      </c>
      <c r="T16" s="392">
        <f>SUM(T17:T20)</f>
        <v>1324</v>
      </c>
      <c r="U16" s="392">
        <f t="shared" ref="U16:AI16" si="5">SUM(U17:U20)</f>
        <v>18712</v>
      </c>
      <c r="V16" s="392">
        <f t="shared" si="5"/>
        <v>48</v>
      </c>
      <c r="W16" s="392">
        <f t="shared" si="5"/>
        <v>290</v>
      </c>
      <c r="X16" s="392">
        <f t="shared" si="5"/>
        <v>848</v>
      </c>
      <c r="Y16" s="392">
        <f t="shared" si="5"/>
        <v>1</v>
      </c>
      <c r="Z16" s="392">
        <f t="shared" si="5"/>
        <v>14</v>
      </c>
      <c r="AA16" s="392">
        <f t="shared" si="5"/>
        <v>18167</v>
      </c>
      <c r="AB16" s="392">
        <f t="shared" si="5"/>
        <v>298</v>
      </c>
      <c r="AC16" s="392">
        <f t="shared" si="5"/>
        <v>781</v>
      </c>
      <c r="AD16" s="392">
        <f t="shared" si="5"/>
        <v>14</v>
      </c>
      <c r="AE16" s="392">
        <f t="shared" si="5"/>
        <v>62</v>
      </c>
      <c r="AF16" s="392">
        <f t="shared" si="5"/>
        <v>3</v>
      </c>
      <c r="AG16" s="392">
        <f t="shared" si="5"/>
        <v>4</v>
      </c>
      <c r="AH16" s="392">
        <f t="shared" si="5"/>
        <v>47</v>
      </c>
      <c r="AI16" s="392">
        <f t="shared" si="5"/>
        <v>2</v>
      </c>
      <c r="AJ16" s="30"/>
      <c r="AK16" s="30"/>
    </row>
    <row r="17" spans="1:37" ht="23.1" customHeight="1">
      <c r="A17" s="599"/>
      <c r="B17" s="224" t="s">
        <v>6</v>
      </c>
      <c r="C17" s="234"/>
      <c r="D17" s="235" t="s">
        <v>62</v>
      </c>
      <c r="E17" s="400">
        <f>S21</f>
        <v>42084</v>
      </c>
      <c r="F17" s="400"/>
      <c r="G17" s="401">
        <f>U21+V21+W21</f>
        <v>40165</v>
      </c>
      <c r="H17" s="407"/>
      <c r="I17" s="403"/>
      <c r="J17" s="404">
        <f t="shared" si="4"/>
        <v>95.440072236479423</v>
      </c>
      <c r="K17" s="405"/>
      <c r="L17" s="406"/>
      <c r="M17" s="401">
        <f>AA21+AB21</f>
        <v>39229</v>
      </c>
      <c r="N17" s="407"/>
      <c r="O17" s="403"/>
      <c r="P17" s="408">
        <f t="shared" si="2"/>
        <v>93.2159490542724</v>
      </c>
      <c r="Q17" s="409"/>
      <c r="R17" s="387" t="s">
        <v>964</v>
      </c>
      <c r="S17" s="358">
        <v>3895</v>
      </c>
      <c r="T17" s="358">
        <v>88</v>
      </c>
      <c r="U17" s="359">
        <v>3546</v>
      </c>
      <c r="V17" s="359">
        <v>1</v>
      </c>
      <c r="W17" s="359">
        <v>42</v>
      </c>
      <c r="X17" s="359">
        <v>48</v>
      </c>
      <c r="Y17" s="359">
        <v>0</v>
      </c>
      <c r="Z17" s="359">
        <v>0</v>
      </c>
      <c r="AA17" s="359">
        <v>3469</v>
      </c>
      <c r="AB17" s="359">
        <v>38</v>
      </c>
      <c r="AC17" s="359">
        <v>37</v>
      </c>
      <c r="AD17" s="359">
        <v>0</v>
      </c>
      <c r="AE17" s="359">
        <v>6</v>
      </c>
      <c r="AF17" s="359">
        <v>0</v>
      </c>
      <c r="AG17" s="359">
        <v>0</v>
      </c>
      <c r="AH17" s="359">
        <v>3</v>
      </c>
      <c r="AI17" s="359">
        <v>0</v>
      </c>
      <c r="AJ17" s="30"/>
      <c r="AK17" s="30"/>
    </row>
    <row r="18" spans="1:37" ht="23.1" customHeight="1">
      <c r="A18" s="599"/>
      <c r="B18" s="224" t="s">
        <v>46</v>
      </c>
      <c r="C18" s="234"/>
      <c r="D18" s="239" t="s">
        <v>63</v>
      </c>
      <c r="E18" s="400">
        <f t="shared" ref="E18" si="6">S27+T27</f>
        <v>50583</v>
      </c>
      <c r="F18" s="400"/>
      <c r="G18" s="401">
        <f t="shared" ref="G18" si="7">U27+V27+W27+X27+Y27+Z27</f>
        <v>47841</v>
      </c>
      <c r="H18" s="407"/>
      <c r="I18" s="403"/>
      <c r="J18" s="404">
        <f t="shared" si="4"/>
        <v>94.579206452760815</v>
      </c>
      <c r="K18" s="405"/>
      <c r="L18" s="406"/>
      <c r="M18" s="401">
        <f>AA27+AB27+AC27+AD27</f>
        <v>46619</v>
      </c>
      <c r="N18" s="407"/>
      <c r="O18" s="403"/>
      <c r="P18" s="408">
        <f t="shared" si="2"/>
        <v>92.163375046952538</v>
      </c>
      <c r="Q18" s="409"/>
      <c r="R18" s="387" t="s">
        <v>965</v>
      </c>
      <c r="S18" s="358">
        <v>2195</v>
      </c>
      <c r="T18" s="358">
        <v>33</v>
      </c>
      <c r="U18" s="359">
        <v>2058</v>
      </c>
      <c r="V18" s="359">
        <v>2</v>
      </c>
      <c r="W18" s="359">
        <v>36</v>
      </c>
      <c r="X18" s="359">
        <v>20</v>
      </c>
      <c r="Y18" s="359">
        <v>0</v>
      </c>
      <c r="Z18" s="359">
        <v>3</v>
      </c>
      <c r="AA18" s="359">
        <v>2001</v>
      </c>
      <c r="AB18" s="359">
        <v>33</v>
      </c>
      <c r="AC18" s="359">
        <v>20</v>
      </c>
      <c r="AD18" s="359">
        <v>3</v>
      </c>
      <c r="AE18" s="359">
        <v>6</v>
      </c>
      <c r="AF18" s="359">
        <v>0</v>
      </c>
      <c r="AG18" s="359">
        <v>0</v>
      </c>
      <c r="AH18" s="359">
        <v>6</v>
      </c>
      <c r="AI18" s="359">
        <v>0</v>
      </c>
      <c r="AJ18" s="30"/>
      <c r="AK18" s="30"/>
    </row>
    <row r="19" spans="1:37" ht="23.1" customHeight="1">
      <c r="A19" s="587"/>
      <c r="B19" s="224" t="s">
        <v>52</v>
      </c>
      <c r="C19" s="234"/>
      <c r="D19" s="235" t="s">
        <v>64</v>
      </c>
      <c r="E19" s="401">
        <f t="shared" ref="E19:E32" si="8">S33+T33</f>
        <v>9489</v>
      </c>
      <c r="F19" s="400"/>
      <c r="G19" s="401">
        <f t="shared" ref="G19:G32" si="9">U33+V33+W33+X33+Y33+Z33</f>
        <v>9191</v>
      </c>
      <c r="H19" s="407"/>
      <c r="I19" s="403"/>
      <c r="J19" s="404">
        <f t="shared" si="4"/>
        <v>96.859521551269893</v>
      </c>
      <c r="K19" s="405"/>
      <c r="L19" s="406"/>
      <c r="M19" s="401">
        <f>AA33+AB33+AC33+AD33</f>
        <v>8998</v>
      </c>
      <c r="N19" s="407"/>
      <c r="O19" s="403"/>
      <c r="P19" s="408">
        <f t="shared" si="2"/>
        <v>94.825587522394343</v>
      </c>
      <c r="Q19" s="409"/>
      <c r="R19" s="387" t="s">
        <v>966</v>
      </c>
      <c r="S19" s="358">
        <v>5558</v>
      </c>
      <c r="T19" s="358">
        <v>31</v>
      </c>
      <c r="U19" s="359">
        <v>5282</v>
      </c>
      <c r="V19" s="359">
        <v>13</v>
      </c>
      <c r="W19" s="359">
        <v>79</v>
      </c>
      <c r="X19" s="359">
        <v>20</v>
      </c>
      <c r="Y19" s="359">
        <v>0</v>
      </c>
      <c r="Z19" s="359">
        <v>1</v>
      </c>
      <c r="AA19" s="359">
        <v>5171</v>
      </c>
      <c r="AB19" s="359">
        <v>82</v>
      </c>
      <c r="AC19" s="359">
        <v>19</v>
      </c>
      <c r="AD19" s="359">
        <v>1</v>
      </c>
      <c r="AE19" s="359">
        <v>7</v>
      </c>
      <c r="AF19" s="359">
        <v>0</v>
      </c>
      <c r="AG19" s="359">
        <v>0</v>
      </c>
      <c r="AH19" s="359">
        <v>5</v>
      </c>
      <c r="AI19" s="359">
        <v>0</v>
      </c>
      <c r="AJ19" s="30"/>
      <c r="AK19" s="30"/>
    </row>
    <row r="20" spans="1:37" ht="23.1" customHeight="1">
      <c r="A20" s="352" t="s">
        <v>366</v>
      </c>
      <c r="B20" s="350"/>
      <c r="C20" s="195"/>
      <c r="D20" s="351" t="s">
        <v>21</v>
      </c>
      <c r="E20" s="412">
        <f t="shared" si="8"/>
        <v>42324</v>
      </c>
      <c r="F20" s="413"/>
      <c r="G20" s="412">
        <f t="shared" si="9"/>
        <v>40401</v>
      </c>
      <c r="H20" s="414"/>
      <c r="I20" s="415"/>
      <c r="J20" s="416">
        <f t="shared" si="4"/>
        <v>95.456478593705697</v>
      </c>
      <c r="K20" s="417"/>
      <c r="L20" s="418"/>
      <c r="M20" s="412">
        <f>AA34+AB34+AC34+AD34+AE34+AG34</f>
        <v>39384</v>
      </c>
      <c r="N20" s="414"/>
      <c r="O20" s="415"/>
      <c r="P20" s="419">
        <f t="shared" si="2"/>
        <v>93.053586617521972</v>
      </c>
      <c r="Q20" s="420"/>
      <c r="R20" s="387" t="s">
        <v>967</v>
      </c>
      <c r="S20" s="358">
        <v>9001</v>
      </c>
      <c r="T20" s="358">
        <v>1172</v>
      </c>
      <c r="U20" s="359">
        <v>7826</v>
      </c>
      <c r="V20" s="359">
        <v>32</v>
      </c>
      <c r="W20" s="359">
        <v>133</v>
      </c>
      <c r="X20" s="359">
        <v>760</v>
      </c>
      <c r="Y20" s="359">
        <v>1</v>
      </c>
      <c r="Z20" s="359">
        <v>10</v>
      </c>
      <c r="AA20" s="359">
        <v>7526</v>
      </c>
      <c r="AB20" s="359">
        <v>145</v>
      </c>
      <c r="AC20" s="359">
        <v>705</v>
      </c>
      <c r="AD20" s="359">
        <v>10</v>
      </c>
      <c r="AE20" s="359">
        <v>43</v>
      </c>
      <c r="AF20" s="359">
        <v>3</v>
      </c>
      <c r="AG20" s="359">
        <v>4</v>
      </c>
      <c r="AH20" s="359">
        <v>33</v>
      </c>
      <c r="AI20" s="359">
        <v>2</v>
      </c>
      <c r="AJ20" s="30"/>
      <c r="AK20" s="30"/>
    </row>
    <row r="21" spans="1:37" ht="23.1" customHeight="1">
      <c r="A21" s="352" t="s">
        <v>367</v>
      </c>
      <c r="B21" s="350"/>
      <c r="C21" s="195"/>
      <c r="D21" s="351" t="s">
        <v>23</v>
      </c>
      <c r="E21" s="412">
        <f t="shared" si="8"/>
        <v>4871</v>
      </c>
      <c r="F21" s="413"/>
      <c r="G21" s="412">
        <f t="shared" si="9"/>
        <v>4574</v>
      </c>
      <c r="H21" s="421"/>
      <c r="I21" s="414"/>
      <c r="J21" s="416">
        <f t="shared" si="4"/>
        <v>93.902689386163004</v>
      </c>
      <c r="K21" s="417"/>
      <c r="L21" s="418"/>
      <c r="M21" s="412">
        <f t="shared" ref="M21:M32" si="10">AA35+AB35+AC35+AD35</f>
        <v>4404</v>
      </c>
      <c r="N21" s="421"/>
      <c r="O21" s="414"/>
      <c r="P21" s="419">
        <f t="shared" si="2"/>
        <v>90.412646273865732</v>
      </c>
      <c r="Q21" s="420"/>
      <c r="R21" s="387" t="s">
        <v>952</v>
      </c>
      <c r="S21" s="392">
        <f>SUM(S22:S26)</f>
        <v>42084</v>
      </c>
      <c r="T21" s="392">
        <f t="shared" ref="T21:AI21" si="11">SUM(T22:T26)</f>
        <v>0</v>
      </c>
      <c r="U21" s="392">
        <f t="shared" si="11"/>
        <v>39649</v>
      </c>
      <c r="V21" s="392">
        <f t="shared" si="11"/>
        <v>31</v>
      </c>
      <c r="W21" s="392">
        <f t="shared" si="11"/>
        <v>485</v>
      </c>
      <c r="X21" s="392">
        <f t="shared" si="11"/>
        <v>0</v>
      </c>
      <c r="Y21" s="392">
        <f t="shared" si="11"/>
        <v>0</v>
      </c>
      <c r="Z21" s="392">
        <f t="shared" si="11"/>
        <v>0</v>
      </c>
      <c r="AA21" s="392">
        <f t="shared" si="11"/>
        <v>38750</v>
      </c>
      <c r="AB21" s="392">
        <f t="shared" si="11"/>
        <v>479</v>
      </c>
      <c r="AC21" s="392">
        <f t="shared" si="11"/>
        <v>0</v>
      </c>
      <c r="AD21" s="392">
        <f t="shared" si="11"/>
        <v>0</v>
      </c>
      <c r="AE21" s="392">
        <f t="shared" si="11"/>
        <v>58</v>
      </c>
      <c r="AF21" s="392">
        <f t="shared" si="11"/>
        <v>0</v>
      </c>
      <c r="AG21" s="392">
        <f t="shared" si="11"/>
        <v>0</v>
      </c>
      <c r="AH21" s="392">
        <f t="shared" si="11"/>
        <v>49</v>
      </c>
      <c r="AI21" s="392">
        <f t="shared" si="11"/>
        <v>0</v>
      </c>
      <c r="AJ21" s="30"/>
      <c r="AK21" s="30"/>
    </row>
    <row r="22" spans="1:37" ht="23.1" customHeight="1">
      <c r="A22" s="586" t="s">
        <v>368</v>
      </c>
      <c r="B22" s="224" t="s">
        <v>4</v>
      </c>
      <c r="C22" s="234"/>
      <c r="D22" s="235" t="s">
        <v>25</v>
      </c>
      <c r="E22" s="400">
        <f t="shared" si="8"/>
        <v>1188</v>
      </c>
      <c r="F22" s="400"/>
      <c r="G22" s="401">
        <f t="shared" si="9"/>
        <v>1073</v>
      </c>
      <c r="H22" s="411"/>
      <c r="I22" s="407"/>
      <c r="J22" s="404">
        <f t="shared" si="4"/>
        <v>90.319865319865329</v>
      </c>
      <c r="K22" s="405"/>
      <c r="L22" s="406"/>
      <c r="M22" s="401">
        <f t="shared" si="10"/>
        <v>1050</v>
      </c>
      <c r="N22" s="411"/>
      <c r="O22" s="407"/>
      <c r="P22" s="408">
        <f t="shared" si="2"/>
        <v>88.383838383838381</v>
      </c>
      <c r="Q22" s="409"/>
      <c r="R22" s="387" t="s">
        <v>964</v>
      </c>
      <c r="S22" s="358">
        <v>37752</v>
      </c>
      <c r="T22" s="364"/>
      <c r="U22" s="359">
        <v>35718</v>
      </c>
      <c r="V22" s="359">
        <v>27</v>
      </c>
      <c r="W22" s="359">
        <v>447</v>
      </c>
      <c r="X22" s="364"/>
      <c r="Y22" s="364"/>
      <c r="Z22" s="364"/>
      <c r="AA22" s="359">
        <v>34961</v>
      </c>
      <c r="AB22" s="359">
        <v>440</v>
      </c>
      <c r="AC22" s="364"/>
      <c r="AD22" s="364"/>
      <c r="AE22" s="359">
        <v>52</v>
      </c>
      <c r="AF22" s="373"/>
      <c r="AG22" s="378"/>
      <c r="AH22" s="359">
        <v>44</v>
      </c>
      <c r="AI22" s="381"/>
      <c r="AJ22" s="30"/>
      <c r="AK22" s="30"/>
    </row>
    <row r="23" spans="1:37" ht="23.1" customHeight="1">
      <c r="A23" s="587"/>
      <c r="B23" s="224" t="s">
        <v>6</v>
      </c>
      <c r="C23" s="234"/>
      <c r="D23" s="235" t="s">
        <v>26</v>
      </c>
      <c r="E23" s="401">
        <f t="shared" si="8"/>
        <v>2400</v>
      </c>
      <c r="F23" s="400"/>
      <c r="G23" s="401">
        <f t="shared" si="9"/>
        <v>2232</v>
      </c>
      <c r="H23" s="411"/>
      <c r="I23" s="407"/>
      <c r="J23" s="404">
        <f t="shared" si="4"/>
        <v>93</v>
      </c>
      <c r="K23" s="405"/>
      <c r="L23" s="406"/>
      <c r="M23" s="401">
        <f t="shared" si="10"/>
        <v>2122</v>
      </c>
      <c r="N23" s="411"/>
      <c r="O23" s="407"/>
      <c r="P23" s="408">
        <f t="shared" si="2"/>
        <v>88.416666666666671</v>
      </c>
      <c r="Q23" s="409"/>
      <c r="R23" s="387" t="s">
        <v>965</v>
      </c>
      <c r="S23" s="358">
        <v>151</v>
      </c>
      <c r="T23" s="364"/>
      <c r="U23" s="359">
        <v>147</v>
      </c>
      <c r="V23" s="359">
        <v>0</v>
      </c>
      <c r="W23" s="359">
        <v>1</v>
      </c>
      <c r="X23" s="364"/>
      <c r="Y23" s="364"/>
      <c r="Z23" s="364"/>
      <c r="AA23" s="359">
        <v>144</v>
      </c>
      <c r="AB23" s="359">
        <v>1</v>
      </c>
      <c r="AC23" s="364"/>
      <c r="AD23" s="364"/>
      <c r="AE23" s="359">
        <v>0</v>
      </c>
      <c r="AF23" s="374"/>
      <c r="AG23" s="379"/>
      <c r="AH23" s="359">
        <v>0</v>
      </c>
      <c r="AI23" s="382"/>
      <c r="AJ23" s="30"/>
      <c r="AK23" s="30"/>
    </row>
    <row r="24" spans="1:37" ht="23.1" customHeight="1">
      <c r="A24" s="352" t="s">
        <v>369</v>
      </c>
      <c r="B24" s="224"/>
      <c r="C24" s="234"/>
      <c r="D24" s="239" t="s">
        <v>47</v>
      </c>
      <c r="E24" s="401">
        <f t="shared" si="8"/>
        <v>560</v>
      </c>
      <c r="F24" s="400"/>
      <c r="G24" s="401">
        <f t="shared" si="9"/>
        <v>471</v>
      </c>
      <c r="H24" s="407"/>
      <c r="I24" s="403"/>
      <c r="J24" s="404">
        <f t="shared" si="4"/>
        <v>84.107142857142861</v>
      </c>
      <c r="K24" s="405"/>
      <c r="L24" s="406"/>
      <c r="M24" s="401">
        <f t="shared" si="10"/>
        <v>413</v>
      </c>
      <c r="N24" s="411"/>
      <c r="O24" s="407"/>
      <c r="P24" s="408">
        <f t="shared" si="2"/>
        <v>73.75</v>
      </c>
      <c r="Q24" s="409"/>
      <c r="R24" s="387" t="s">
        <v>966</v>
      </c>
      <c r="S24" s="358">
        <v>106</v>
      </c>
      <c r="T24" s="364"/>
      <c r="U24" s="359">
        <v>100</v>
      </c>
      <c r="V24" s="359">
        <v>0</v>
      </c>
      <c r="W24" s="359">
        <v>0</v>
      </c>
      <c r="X24" s="364"/>
      <c r="Y24" s="364"/>
      <c r="Z24" s="364"/>
      <c r="AA24" s="359">
        <v>93</v>
      </c>
      <c r="AB24" s="359">
        <v>0</v>
      </c>
      <c r="AC24" s="364"/>
      <c r="AD24" s="364"/>
      <c r="AE24" s="359">
        <v>0</v>
      </c>
      <c r="AF24" s="374"/>
      <c r="AG24" s="379"/>
      <c r="AH24" s="359">
        <v>0</v>
      </c>
      <c r="AI24" s="382"/>
      <c r="AJ24" s="30"/>
      <c r="AK24" s="30"/>
    </row>
    <row r="25" spans="1:37" ht="23.1" customHeight="1">
      <c r="A25" s="354" t="s">
        <v>370</v>
      </c>
      <c r="B25" s="224"/>
      <c r="C25" s="234"/>
      <c r="D25" s="235" t="s">
        <v>29</v>
      </c>
      <c r="E25" s="401">
        <f t="shared" si="8"/>
        <v>24235</v>
      </c>
      <c r="F25" s="400"/>
      <c r="G25" s="401">
        <f t="shared" si="9"/>
        <v>20215</v>
      </c>
      <c r="H25" s="407"/>
      <c r="I25" s="403"/>
      <c r="J25" s="404">
        <f t="shared" si="4"/>
        <v>83.412420053641426</v>
      </c>
      <c r="K25" s="405"/>
      <c r="L25" s="406"/>
      <c r="M25" s="401">
        <f t="shared" si="10"/>
        <v>18571</v>
      </c>
      <c r="N25" s="411"/>
      <c r="O25" s="403"/>
      <c r="P25" s="408">
        <f t="shared" si="2"/>
        <v>76.628842583041063</v>
      </c>
      <c r="Q25" s="409"/>
      <c r="R25" s="387" t="s">
        <v>967</v>
      </c>
      <c r="S25" s="358">
        <v>257</v>
      </c>
      <c r="T25" s="364"/>
      <c r="U25" s="359">
        <v>240</v>
      </c>
      <c r="V25" s="359">
        <v>0</v>
      </c>
      <c r="W25" s="359">
        <v>4</v>
      </c>
      <c r="X25" s="364"/>
      <c r="Y25" s="364"/>
      <c r="Z25" s="364"/>
      <c r="AA25" s="359">
        <v>232</v>
      </c>
      <c r="AB25" s="359">
        <v>4</v>
      </c>
      <c r="AC25" s="364"/>
      <c r="AD25" s="364"/>
      <c r="AE25" s="359">
        <v>0</v>
      </c>
      <c r="AF25" s="374"/>
      <c r="AG25" s="379"/>
      <c r="AH25" s="359">
        <v>0</v>
      </c>
      <c r="AI25" s="382"/>
      <c r="AJ25" s="30"/>
      <c r="AK25" s="30"/>
    </row>
    <row r="26" spans="1:37" ht="23.1" customHeight="1">
      <c r="A26" s="588" t="s">
        <v>371</v>
      </c>
      <c r="B26" s="224" t="s">
        <v>4</v>
      </c>
      <c r="C26" s="234"/>
      <c r="D26" s="235" t="s">
        <v>31</v>
      </c>
      <c r="E26" s="400">
        <f t="shared" si="8"/>
        <v>39412</v>
      </c>
      <c r="F26" s="400"/>
      <c r="G26" s="401">
        <f t="shared" si="9"/>
        <v>33847</v>
      </c>
      <c r="H26" s="407"/>
      <c r="I26" s="403"/>
      <c r="J26" s="404">
        <f t="shared" si="4"/>
        <v>85.879935045163919</v>
      </c>
      <c r="K26" s="405"/>
      <c r="L26" s="406"/>
      <c r="M26" s="401">
        <f t="shared" si="10"/>
        <v>31611</v>
      </c>
      <c r="N26" s="407"/>
      <c r="O26" s="403"/>
      <c r="P26" s="408">
        <f t="shared" si="2"/>
        <v>80.206536080381611</v>
      </c>
      <c r="Q26" s="409"/>
      <c r="R26" s="387" t="s">
        <v>968</v>
      </c>
      <c r="S26" s="358">
        <v>3818</v>
      </c>
      <c r="T26" s="364"/>
      <c r="U26" s="359">
        <v>3444</v>
      </c>
      <c r="V26" s="359">
        <v>4</v>
      </c>
      <c r="W26" s="359">
        <v>33</v>
      </c>
      <c r="X26" s="364"/>
      <c r="Y26" s="364"/>
      <c r="Z26" s="364"/>
      <c r="AA26" s="359">
        <v>3320</v>
      </c>
      <c r="AB26" s="359">
        <v>34</v>
      </c>
      <c r="AC26" s="364"/>
      <c r="AD26" s="364"/>
      <c r="AE26" s="359">
        <v>6</v>
      </c>
      <c r="AF26" s="375"/>
      <c r="AG26" s="380"/>
      <c r="AH26" s="359">
        <v>5</v>
      </c>
      <c r="AI26" s="383"/>
      <c r="AJ26" s="30"/>
      <c r="AK26" s="30"/>
    </row>
    <row r="27" spans="1:37" ht="23.1" customHeight="1">
      <c r="A27" s="589"/>
      <c r="B27" s="224" t="s">
        <v>6</v>
      </c>
      <c r="C27" s="234"/>
      <c r="D27" s="235" t="s">
        <v>32</v>
      </c>
      <c r="E27" s="401">
        <f t="shared" si="8"/>
        <v>112</v>
      </c>
      <c r="F27" s="400"/>
      <c r="G27" s="401">
        <f t="shared" si="9"/>
        <v>103</v>
      </c>
      <c r="H27" s="407"/>
      <c r="I27" s="403"/>
      <c r="J27" s="404">
        <f t="shared" si="4"/>
        <v>91.964285714285708</v>
      </c>
      <c r="K27" s="405"/>
      <c r="L27" s="406"/>
      <c r="M27" s="401">
        <f t="shared" si="10"/>
        <v>95</v>
      </c>
      <c r="N27" s="407"/>
      <c r="O27" s="403"/>
      <c r="P27" s="408">
        <f t="shared" si="2"/>
        <v>84.821428571428569</v>
      </c>
      <c r="Q27" s="409"/>
      <c r="R27" s="387" t="s">
        <v>953</v>
      </c>
      <c r="S27" s="392">
        <f>SUM(S28:S32)</f>
        <v>44395</v>
      </c>
      <c r="T27" s="392">
        <f t="shared" ref="T27:AI27" si="12">SUM(T28:T32)</f>
        <v>6188</v>
      </c>
      <c r="U27" s="392">
        <f t="shared" si="12"/>
        <v>41742</v>
      </c>
      <c r="V27" s="392">
        <f t="shared" si="12"/>
        <v>51</v>
      </c>
      <c r="W27" s="392">
        <f t="shared" si="12"/>
        <v>667</v>
      </c>
      <c r="X27" s="392">
        <f t="shared" si="12"/>
        <v>5286</v>
      </c>
      <c r="Y27" s="392">
        <f t="shared" si="12"/>
        <v>3</v>
      </c>
      <c r="Z27" s="392">
        <f t="shared" si="12"/>
        <v>92</v>
      </c>
      <c r="AA27" s="392">
        <f t="shared" si="12"/>
        <v>40813</v>
      </c>
      <c r="AB27" s="392">
        <f t="shared" si="12"/>
        <v>660</v>
      </c>
      <c r="AC27" s="392">
        <f t="shared" si="12"/>
        <v>5066</v>
      </c>
      <c r="AD27" s="392">
        <f t="shared" si="12"/>
        <v>80</v>
      </c>
      <c r="AE27" s="392">
        <f t="shared" si="12"/>
        <v>93</v>
      </c>
      <c r="AF27" s="393">
        <f t="shared" si="12"/>
        <v>21</v>
      </c>
      <c r="AG27" s="393">
        <f t="shared" si="12"/>
        <v>23</v>
      </c>
      <c r="AH27" s="392">
        <f t="shared" si="12"/>
        <v>87</v>
      </c>
      <c r="AI27" s="392">
        <f t="shared" si="12"/>
        <v>19</v>
      </c>
      <c r="AJ27" s="30"/>
      <c r="AK27" s="30"/>
    </row>
    <row r="28" spans="1:37" ht="23.1" customHeight="1">
      <c r="A28" s="588" t="s">
        <v>372</v>
      </c>
      <c r="B28" s="224" t="s">
        <v>4</v>
      </c>
      <c r="C28" s="234"/>
      <c r="D28" s="235" t="s">
        <v>34</v>
      </c>
      <c r="E28" s="400">
        <f t="shared" si="8"/>
        <v>1350</v>
      </c>
      <c r="F28" s="400"/>
      <c r="G28" s="401">
        <f t="shared" si="9"/>
        <v>1050</v>
      </c>
      <c r="H28" s="407"/>
      <c r="I28" s="403"/>
      <c r="J28" s="404">
        <f t="shared" si="4"/>
        <v>77.777777777777786</v>
      </c>
      <c r="K28" s="405"/>
      <c r="L28" s="406"/>
      <c r="M28" s="401">
        <f t="shared" si="10"/>
        <v>971</v>
      </c>
      <c r="N28" s="407"/>
      <c r="O28" s="403"/>
      <c r="P28" s="408">
        <f t="shared" si="2"/>
        <v>71.925925925925924</v>
      </c>
      <c r="Q28" s="409"/>
      <c r="R28" s="387" t="s">
        <v>964</v>
      </c>
      <c r="S28" s="358">
        <v>10372</v>
      </c>
      <c r="T28" s="358">
        <v>2268</v>
      </c>
      <c r="U28" s="359">
        <v>9703</v>
      </c>
      <c r="V28" s="359">
        <v>26</v>
      </c>
      <c r="W28" s="359">
        <v>123</v>
      </c>
      <c r="X28" s="359">
        <v>2003</v>
      </c>
      <c r="Y28" s="359">
        <v>0</v>
      </c>
      <c r="Z28" s="359">
        <v>20</v>
      </c>
      <c r="AA28" s="359">
        <v>9499</v>
      </c>
      <c r="AB28" s="359">
        <v>142</v>
      </c>
      <c r="AC28" s="359">
        <v>1917</v>
      </c>
      <c r="AD28" s="359">
        <v>15</v>
      </c>
      <c r="AE28" s="372">
        <v>18</v>
      </c>
      <c r="AF28" s="359">
        <v>4</v>
      </c>
      <c r="AG28" s="359">
        <v>4</v>
      </c>
      <c r="AH28" s="358">
        <v>14</v>
      </c>
      <c r="AI28" s="359">
        <v>4</v>
      </c>
      <c r="AJ28" s="30"/>
      <c r="AK28" s="30"/>
    </row>
    <row r="29" spans="1:37" ht="23.1" customHeight="1">
      <c r="A29" s="589"/>
      <c r="B29" s="224" t="s">
        <v>6</v>
      </c>
      <c r="C29" s="234"/>
      <c r="D29" s="235" t="s">
        <v>35</v>
      </c>
      <c r="E29" s="401">
        <f t="shared" si="8"/>
        <v>98</v>
      </c>
      <c r="F29" s="400"/>
      <c r="G29" s="401">
        <f t="shared" si="9"/>
        <v>82</v>
      </c>
      <c r="H29" s="407"/>
      <c r="I29" s="403"/>
      <c r="J29" s="404">
        <f t="shared" si="4"/>
        <v>83.673469387755105</v>
      </c>
      <c r="K29" s="405"/>
      <c r="L29" s="406"/>
      <c r="M29" s="401">
        <f t="shared" si="10"/>
        <v>69</v>
      </c>
      <c r="N29" s="407"/>
      <c r="O29" s="403"/>
      <c r="P29" s="408">
        <f t="shared" si="2"/>
        <v>70.408163265306129</v>
      </c>
      <c r="Q29" s="409"/>
      <c r="R29" s="387" t="s">
        <v>965</v>
      </c>
      <c r="S29" s="358">
        <v>136</v>
      </c>
      <c r="T29" s="358">
        <v>21</v>
      </c>
      <c r="U29" s="359">
        <v>129</v>
      </c>
      <c r="V29" s="359">
        <v>0</v>
      </c>
      <c r="W29" s="359">
        <v>3</v>
      </c>
      <c r="X29" s="359">
        <v>14</v>
      </c>
      <c r="Y29" s="359">
        <v>0</v>
      </c>
      <c r="Z29" s="359">
        <v>0</v>
      </c>
      <c r="AA29" s="359">
        <v>127</v>
      </c>
      <c r="AB29" s="359">
        <v>3</v>
      </c>
      <c r="AC29" s="359">
        <v>9</v>
      </c>
      <c r="AD29" s="359">
        <v>0</v>
      </c>
      <c r="AE29" s="372">
        <v>0</v>
      </c>
      <c r="AF29" s="359">
        <v>0</v>
      </c>
      <c r="AG29" s="359">
        <v>0</v>
      </c>
      <c r="AH29" s="358">
        <v>0</v>
      </c>
      <c r="AI29" s="359">
        <v>0</v>
      </c>
      <c r="AJ29" s="30"/>
      <c r="AK29" s="30"/>
    </row>
    <row r="30" spans="1:37" ht="23.1" customHeight="1">
      <c r="A30" s="354" t="s">
        <v>373</v>
      </c>
      <c r="B30" s="350"/>
      <c r="C30" s="195"/>
      <c r="D30" s="351" t="s">
        <v>37</v>
      </c>
      <c r="E30" s="412">
        <f t="shared" si="8"/>
        <v>10783</v>
      </c>
      <c r="F30" s="413"/>
      <c r="G30" s="412">
        <f t="shared" si="9"/>
        <v>8346</v>
      </c>
      <c r="H30" s="414"/>
      <c r="I30" s="415"/>
      <c r="J30" s="416">
        <f t="shared" si="4"/>
        <v>77.399610498006126</v>
      </c>
      <c r="K30" s="417"/>
      <c r="L30" s="418"/>
      <c r="M30" s="412">
        <f t="shared" si="10"/>
        <v>7804</v>
      </c>
      <c r="N30" s="414"/>
      <c r="O30" s="415"/>
      <c r="P30" s="419">
        <f t="shared" si="2"/>
        <v>72.373180005564322</v>
      </c>
      <c r="Q30" s="409"/>
      <c r="R30" s="387" t="s">
        <v>966</v>
      </c>
      <c r="S30" s="358">
        <v>27179</v>
      </c>
      <c r="T30" s="358">
        <v>2295</v>
      </c>
      <c r="U30" s="359">
        <v>25731</v>
      </c>
      <c r="V30" s="359">
        <v>14</v>
      </c>
      <c r="W30" s="359">
        <v>429</v>
      </c>
      <c r="X30" s="359">
        <v>1993</v>
      </c>
      <c r="Y30" s="359">
        <v>1</v>
      </c>
      <c r="Z30" s="359">
        <v>43</v>
      </c>
      <c r="AA30" s="359">
        <v>25186</v>
      </c>
      <c r="AB30" s="359">
        <v>409</v>
      </c>
      <c r="AC30" s="359">
        <v>1925</v>
      </c>
      <c r="AD30" s="359">
        <v>41</v>
      </c>
      <c r="AE30" s="372">
        <v>61</v>
      </c>
      <c r="AF30" s="359">
        <v>12</v>
      </c>
      <c r="AG30" s="359">
        <v>13</v>
      </c>
      <c r="AH30" s="358">
        <v>60</v>
      </c>
      <c r="AI30" s="359">
        <v>12</v>
      </c>
      <c r="AJ30" s="30"/>
      <c r="AK30" s="30"/>
    </row>
    <row r="31" spans="1:37" ht="23.1" customHeight="1">
      <c r="A31" s="354" t="s">
        <v>374</v>
      </c>
      <c r="B31" s="350"/>
      <c r="C31" s="195"/>
      <c r="D31" s="351" t="s">
        <v>39</v>
      </c>
      <c r="E31" s="412">
        <f t="shared" si="8"/>
        <v>99879</v>
      </c>
      <c r="F31" s="413"/>
      <c r="G31" s="412">
        <f t="shared" si="9"/>
        <v>83139</v>
      </c>
      <c r="H31" s="414"/>
      <c r="I31" s="415"/>
      <c r="J31" s="416">
        <f t="shared" si="4"/>
        <v>83.239720061274141</v>
      </c>
      <c r="K31" s="417"/>
      <c r="L31" s="418"/>
      <c r="M31" s="412">
        <f t="shared" si="10"/>
        <v>78134</v>
      </c>
      <c r="N31" s="421"/>
      <c r="O31" s="415"/>
      <c r="P31" s="419">
        <f t="shared" si="2"/>
        <v>78.228656674576229</v>
      </c>
      <c r="Q31" s="420"/>
      <c r="R31" s="387" t="s">
        <v>967</v>
      </c>
      <c r="S31" s="358">
        <v>919</v>
      </c>
      <c r="T31" s="358">
        <v>290</v>
      </c>
      <c r="U31" s="359">
        <v>825</v>
      </c>
      <c r="V31" s="359">
        <v>3</v>
      </c>
      <c r="W31" s="359">
        <v>16</v>
      </c>
      <c r="X31" s="359">
        <v>218</v>
      </c>
      <c r="Y31" s="359">
        <v>0</v>
      </c>
      <c r="Z31" s="359">
        <v>7</v>
      </c>
      <c r="AA31" s="359">
        <v>800</v>
      </c>
      <c r="AB31" s="359">
        <v>14</v>
      </c>
      <c r="AC31" s="359">
        <v>200</v>
      </c>
      <c r="AD31" s="359">
        <v>3</v>
      </c>
      <c r="AE31" s="372">
        <v>3</v>
      </c>
      <c r="AF31" s="359">
        <v>2</v>
      </c>
      <c r="AG31" s="359">
        <v>2</v>
      </c>
      <c r="AH31" s="358">
        <v>3</v>
      </c>
      <c r="AI31" s="359">
        <v>1</v>
      </c>
      <c r="AJ31" s="30"/>
      <c r="AK31" s="30"/>
    </row>
    <row r="32" spans="1:37" ht="27.6" customHeight="1">
      <c r="A32" s="588" t="s">
        <v>375</v>
      </c>
      <c r="B32" s="586" t="s">
        <v>4</v>
      </c>
      <c r="C32" s="194"/>
      <c r="D32" s="592" t="s">
        <v>387</v>
      </c>
      <c r="E32" s="412">
        <f t="shared" si="8"/>
        <v>215423</v>
      </c>
      <c r="F32" s="422"/>
      <c r="G32" s="412">
        <f t="shared" si="9"/>
        <v>157011</v>
      </c>
      <c r="H32" s="423"/>
      <c r="I32" s="424"/>
      <c r="J32" s="416">
        <f t="shared" si="4"/>
        <v>72.88497514193007</v>
      </c>
      <c r="K32" s="425"/>
      <c r="L32" s="426"/>
      <c r="M32" s="412">
        <f t="shared" si="10"/>
        <v>143787</v>
      </c>
      <c r="N32" s="423"/>
      <c r="O32" s="424"/>
      <c r="P32" s="419">
        <f t="shared" si="2"/>
        <v>66.746354846047083</v>
      </c>
      <c r="Q32" s="427"/>
      <c r="R32" s="387" t="s">
        <v>968</v>
      </c>
      <c r="S32" s="358">
        <v>5789</v>
      </c>
      <c r="T32" s="358">
        <v>1314</v>
      </c>
      <c r="U32" s="359">
        <v>5354</v>
      </c>
      <c r="V32" s="359">
        <v>8</v>
      </c>
      <c r="W32" s="359">
        <v>96</v>
      </c>
      <c r="X32" s="359">
        <v>1058</v>
      </c>
      <c r="Y32" s="359">
        <v>2</v>
      </c>
      <c r="Z32" s="359">
        <v>22</v>
      </c>
      <c r="AA32" s="359">
        <v>5201</v>
      </c>
      <c r="AB32" s="359">
        <v>92</v>
      </c>
      <c r="AC32" s="359">
        <v>1015</v>
      </c>
      <c r="AD32" s="359">
        <v>21</v>
      </c>
      <c r="AE32" s="372">
        <v>11</v>
      </c>
      <c r="AF32" s="359">
        <v>3</v>
      </c>
      <c r="AG32" s="359">
        <v>4</v>
      </c>
      <c r="AH32" s="358">
        <v>10</v>
      </c>
      <c r="AI32" s="359">
        <v>2</v>
      </c>
      <c r="AJ32" s="30"/>
      <c r="AK32" s="30"/>
    </row>
    <row r="33" spans="1:42" ht="15.6" customHeight="1">
      <c r="A33" s="590"/>
      <c r="B33" s="591"/>
      <c r="C33" s="194"/>
      <c r="D33" s="593"/>
      <c r="E33" s="428"/>
      <c r="F33" s="413" t="s">
        <v>1</v>
      </c>
      <c r="G33" s="429">
        <f>AE47+AF47</f>
        <v>28607</v>
      </c>
      <c r="H33" s="430" t="s">
        <v>3</v>
      </c>
      <c r="I33" s="431" t="s">
        <v>1</v>
      </c>
      <c r="J33" s="432">
        <f>(G33/E32)*100</f>
        <v>13.279454840012441</v>
      </c>
      <c r="K33" s="430" t="s">
        <v>3</v>
      </c>
      <c r="L33" s="431" t="s">
        <v>1</v>
      </c>
      <c r="M33" s="429">
        <f>AH47+AI47</f>
        <v>25909</v>
      </c>
      <c r="N33" s="430" t="s">
        <v>3</v>
      </c>
      <c r="O33" s="431" t="s">
        <v>1</v>
      </c>
      <c r="P33" s="433">
        <f>(M33/E32)*100</f>
        <v>12.027035181944361</v>
      </c>
      <c r="Q33" s="420" t="s">
        <v>3</v>
      </c>
      <c r="R33" s="387" t="s">
        <v>969</v>
      </c>
      <c r="S33" s="390">
        <v>9148</v>
      </c>
      <c r="T33" s="390">
        <v>341</v>
      </c>
      <c r="U33" s="391">
        <v>8796</v>
      </c>
      <c r="V33" s="391">
        <v>2</v>
      </c>
      <c r="W33" s="391">
        <v>110</v>
      </c>
      <c r="X33" s="391">
        <v>276</v>
      </c>
      <c r="Y33" s="391">
        <v>0</v>
      </c>
      <c r="Z33" s="391">
        <v>7</v>
      </c>
      <c r="AA33" s="391">
        <v>8623</v>
      </c>
      <c r="AB33" s="391">
        <v>106</v>
      </c>
      <c r="AC33" s="391">
        <v>264</v>
      </c>
      <c r="AD33" s="391">
        <v>5</v>
      </c>
      <c r="AE33" s="391">
        <v>9</v>
      </c>
      <c r="AF33" s="391">
        <v>2</v>
      </c>
      <c r="AG33" s="391">
        <v>2</v>
      </c>
      <c r="AH33" s="391">
        <v>5</v>
      </c>
      <c r="AI33" s="391">
        <v>0</v>
      </c>
      <c r="AJ33" s="30"/>
      <c r="AK33" s="30"/>
    </row>
    <row r="34" spans="1:42" ht="27.6" customHeight="1">
      <c r="A34" s="590"/>
      <c r="B34" s="594" t="s">
        <v>6</v>
      </c>
      <c r="C34" s="198"/>
      <c r="D34" s="592" t="s">
        <v>388</v>
      </c>
      <c r="E34" s="434">
        <f>S48+T48</f>
        <v>41987</v>
      </c>
      <c r="F34" s="422"/>
      <c r="G34" s="412">
        <f>U48+V48+W48+X48+Y48+Z48</f>
        <v>30956</v>
      </c>
      <c r="H34" s="423"/>
      <c r="I34" s="424"/>
      <c r="J34" s="419">
        <f>(G34/E34)*100</f>
        <v>73.727582346916904</v>
      </c>
      <c r="K34" s="425"/>
      <c r="L34" s="426"/>
      <c r="M34" s="412">
        <f>AA48+AB48+AC48+AD48</f>
        <v>28321</v>
      </c>
      <c r="N34" s="423"/>
      <c r="O34" s="424"/>
      <c r="P34" s="419">
        <f>(M34/E34)*100</f>
        <v>67.451830328434994</v>
      </c>
      <c r="Q34" s="427"/>
      <c r="R34" s="387">
        <v>7</v>
      </c>
      <c r="S34" s="390">
        <v>40687</v>
      </c>
      <c r="T34" s="390">
        <v>1637</v>
      </c>
      <c r="U34" s="391">
        <v>37632</v>
      </c>
      <c r="V34" s="391">
        <v>31</v>
      </c>
      <c r="W34" s="391">
        <v>1546</v>
      </c>
      <c r="X34" s="391">
        <v>1165</v>
      </c>
      <c r="Y34" s="391">
        <v>2</v>
      </c>
      <c r="Z34" s="391">
        <v>25</v>
      </c>
      <c r="AA34" s="391">
        <v>36623</v>
      </c>
      <c r="AB34" s="391">
        <v>1496</v>
      </c>
      <c r="AC34" s="391">
        <v>1064</v>
      </c>
      <c r="AD34" s="391">
        <v>24</v>
      </c>
      <c r="AE34" s="391">
        <v>160</v>
      </c>
      <c r="AF34" s="391">
        <v>16</v>
      </c>
      <c r="AG34" s="391">
        <v>17</v>
      </c>
      <c r="AH34" s="391">
        <v>140</v>
      </c>
      <c r="AI34" s="391">
        <v>14</v>
      </c>
      <c r="AJ34" s="30"/>
      <c r="AK34" s="30"/>
    </row>
    <row r="35" spans="1:42" ht="15.6" customHeight="1">
      <c r="A35" s="589"/>
      <c r="B35" s="587"/>
      <c r="C35" s="195"/>
      <c r="D35" s="595"/>
      <c r="E35" s="435"/>
      <c r="F35" s="413" t="s">
        <v>1</v>
      </c>
      <c r="G35" s="429">
        <f>AE49+AF49</f>
        <v>5152</v>
      </c>
      <c r="H35" s="430" t="s">
        <v>3</v>
      </c>
      <c r="I35" s="431" t="s">
        <v>1</v>
      </c>
      <c r="J35" s="432">
        <f>(G35/E34)*100</f>
        <v>12.27046466763522</v>
      </c>
      <c r="K35" s="430" t="s">
        <v>3</v>
      </c>
      <c r="L35" s="431" t="s">
        <v>1</v>
      </c>
      <c r="M35" s="429">
        <f>AH49+AI49</f>
        <v>4664</v>
      </c>
      <c r="N35" s="430" t="s">
        <v>3</v>
      </c>
      <c r="O35" s="431" t="s">
        <v>1</v>
      </c>
      <c r="P35" s="433">
        <f>(M35/E34)*100</f>
        <v>11.108200157191511</v>
      </c>
      <c r="Q35" s="420" t="s">
        <v>3</v>
      </c>
      <c r="R35" s="387">
        <v>8</v>
      </c>
      <c r="S35" s="390">
        <v>3960</v>
      </c>
      <c r="T35" s="390">
        <v>911</v>
      </c>
      <c r="U35" s="391">
        <v>3709</v>
      </c>
      <c r="V35" s="391">
        <v>6</v>
      </c>
      <c r="W35" s="391">
        <v>48</v>
      </c>
      <c r="X35" s="391">
        <v>800</v>
      </c>
      <c r="Y35" s="391">
        <v>0</v>
      </c>
      <c r="Z35" s="391">
        <v>11</v>
      </c>
      <c r="AA35" s="391">
        <v>3580</v>
      </c>
      <c r="AB35" s="391">
        <v>52</v>
      </c>
      <c r="AC35" s="391">
        <v>761</v>
      </c>
      <c r="AD35" s="391">
        <v>11</v>
      </c>
      <c r="AE35" s="391">
        <v>5</v>
      </c>
      <c r="AF35" s="391">
        <v>0</v>
      </c>
      <c r="AG35" s="391">
        <v>0</v>
      </c>
      <c r="AH35" s="391">
        <v>3</v>
      </c>
      <c r="AI35" s="391">
        <v>0</v>
      </c>
      <c r="AJ35" s="30"/>
      <c r="AK35" s="30"/>
    </row>
    <row r="36" spans="1:42" ht="21.95" customHeight="1">
      <c r="A36" s="199" t="s">
        <v>376</v>
      </c>
      <c r="B36" s="350"/>
      <c r="C36" s="195"/>
      <c r="D36" s="351" t="s">
        <v>42</v>
      </c>
      <c r="E36" s="436">
        <f>S50+T50</f>
        <v>62</v>
      </c>
      <c r="F36" s="413"/>
      <c r="G36" s="436">
        <f>U50+V50+W50+X50+Y50+Z50</f>
        <v>41</v>
      </c>
      <c r="H36" s="414"/>
      <c r="I36" s="415"/>
      <c r="J36" s="437">
        <f>(G36/E36)*100</f>
        <v>66.129032258064512</v>
      </c>
      <c r="K36" s="417"/>
      <c r="L36" s="418"/>
      <c r="M36" s="436">
        <f>AA50+AB50+AC50+AD50</f>
        <v>34</v>
      </c>
      <c r="N36" s="414"/>
      <c r="O36" s="415"/>
      <c r="P36" s="437">
        <f>(M36/E36)*100</f>
        <v>54.838709677419352</v>
      </c>
      <c r="Q36" s="420"/>
      <c r="R36" s="387" t="s">
        <v>970</v>
      </c>
      <c r="S36" s="390">
        <v>941</v>
      </c>
      <c r="T36" s="390">
        <v>247</v>
      </c>
      <c r="U36" s="391">
        <v>798</v>
      </c>
      <c r="V36" s="391">
        <v>5</v>
      </c>
      <c r="W36" s="391">
        <v>47</v>
      </c>
      <c r="X36" s="391">
        <v>212</v>
      </c>
      <c r="Y36" s="391">
        <v>0</v>
      </c>
      <c r="Z36" s="391">
        <v>11</v>
      </c>
      <c r="AA36" s="391">
        <v>781</v>
      </c>
      <c r="AB36" s="391">
        <v>49</v>
      </c>
      <c r="AC36" s="391">
        <v>209</v>
      </c>
      <c r="AD36" s="391">
        <v>11</v>
      </c>
      <c r="AE36" s="391">
        <v>6</v>
      </c>
      <c r="AF36" s="391">
        <v>0</v>
      </c>
      <c r="AG36" s="391">
        <v>0</v>
      </c>
      <c r="AH36" s="391">
        <v>6</v>
      </c>
      <c r="AI36" s="391">
        <v>0</v>
      </c>
      <c r="AJ36" s="30"/>
      <c r="AK36" s="30"/>
    </row>
    <row r="37" spans="1:42" ht="21.95" customHeight="1">
      <c r="A37" s="353" t="s">
        <v>377</v>
      </c>
      <c r="B37" s="350"/>
      <c r="C37" s="195"/>
      <c r="D37" s="351" t="s">
        <v>44</v>
      </c>
      <c r="E37" s="401">
        <f>S51+T51</f>
        <v>1421</v>
      </c>
      <c r="F37" s="400"/>
      <c r="G37" s="401">
        <f>U51+V51+W51+X51+Y51+Z51</f>
        <v>1323</v>
      </c>
      <c r="H37" s="407"/>
      <c r="I37" s="403"/>
      <c r="J37" s="408">
        <f>(G37/E37)*100</f>
        <v>93.103448275862064</v>
      </c>
      <c r="K37" s="405"/>
      <c r="L37" s="406"/>
      <c r="M37" s="401">
        <f>AA51+AB51+AC51+AD51</f>
        <v>1262</v>
      </c>
      <c r="N37" s="411"/>
      <c r="O37" s="403"/>
      <c r="P37" s="408">
        <f>(M37/E37)*100</f>
        <v>88.810696692470088</v>
      </c>
      <c r="Q37" s="409"/>
      <c r="R37" s="387" t="s">
        <v>971</v>
      </c>
      <c r="S37" s="390">
        <v>1286</v>
      </c>
      <c r="T37" s="390">
        <v>1114</v>
      </c>
      <c r="U37" s="391">
        <v>1206</v>
      </c>
      <c r="V37" s="391">
        <v>1</v>
      </c>
      <c r="W37" s="391">
        <v>10</v>
      </c>
      <c r="X37" s="391">
        <v>995</v>
      </c>
      <c r="Y37" s="391">
        <v>0</v>
      </c>
      <c r="Z37" s="391">
        <v>20</v>
      </c>
      <c r="AA37" s="391">
        <v>1156</v>
      </c>
      <c r="AB37" s="391">
        <v>11</v>
      </c>
      <c r="AC37" s="391">
        <v>935</v>
      </c>
      <c r="AD37" s="391">
        <v>20</v>
      </c>
      <c r="AE37" s="391">
        <v>1</v>
      </c>
      <c r="AF37" s="391">
        <v>3</v>
      </c>
      <c r="AG37" s="391">
        <v>2</v>
      </c>
      <c r="AH37" s="391">
        <v>1</v>
      </c>
      <c r="AI37" s="391">
        <v>2</v>
      </c>
      <c r="AJ37" s="30"/>
      <c r="AK37" s="30"/>
    </row>
    <row r="38" spans="1:42" ht="21.95" customHeight="1">
      <c r="A38" s="201"/>
      <c r="B38" s="202"/>
      <c r="C38" s="584" t="s">
        <v>389</v>
      </c>
      <c r="D38" s="585"/>
      <c r="E38" s="438">
        <f>SUM(E5:E37)</f>
        <v>1081668</v>
      </c>
      <c r="F38" s="438"/>
      <c r="G38" s="439">
        <f>SUM(G5:G37)-G33-G35</f>
        <v>890805</v>
      </c>
      <c r="H38" s="440"/>
      <c r="I38" s="441"/>
      <c r="J38" s="442">
        <f>(G38/E38)*100</f>
        <v>82.354752105082156</v>
      </c>
      <c r="K38" s="443"/>
      <c r="L38" s="444"/>
      <c r="M38" s="439">
        <f>SUM(M5:M37)-M33-M35</f>
        <v>837879</v>
      </c>
      <c r="N38" s="440"/>
      <c r="O38" s="441"/>
      <c r="P38" s="442">
        <f>(M38/E38)*100</f>
        <v>77.461753514017246</v>
      </c>
      <c r="Q38" s="445"/>
      <c r="R38" s="387">
        <v>10</v>
      </c>
      <c r="S38" s="390">
        <v>443</v>
      </c>
      <c r="T38" s="390">
        <v>117</v>
      </c>
      <c r="U38" s="391">
        <v>349</v>
      </c>
      <c r="V38" s="391">
        <v>3</v>
      </c>
      <c r="W38" s="391">
        <v>28</v>
      </c>
      <c r="X38" s="391">
        <v>70</v>
      </c>
      <c r="Y38" s="391">
        <v>0</v>
      </c>
      <c r="Z38" s="391">
        <v>21</v>
      </c>
      <c r="AA38" s="391">
        <v>309</v>
      </c>
      <c r="AB38" s="391">
        <v>30</v>
      </c>
      <c r="AC38" s="391">
        <v>55</v>
      </c>
      <c r="AD38" s="391">
        <v>19</v>
      </c>
      <c r="AE38" s="391">
        <v>10</v>
      </c>
      <c r="AF38" s="391">
        <v>5</v>
      </c>
      <c r="AG38" s="391">
        <v>11</v>
      </c>
      <c r="AH38" s="391">
        <v>10</v>
      </c>
      <c r="AI38" s="391">
        <v>5</v>
      </c>
      <c r="AJ38" s="30"/>
      <c r="AK38" s="30"/>
    </row>
    <row r="39" spans="1:42">
      <c r="A39" s="356"/>
      <c r="B39" s="355"/>
      <c r="C39" s="57"/>
      <c r="D39" s="356"/>
      <c r="E39" s="58"/>
      <c r="F39" s="10"/>
      <c r="G39" s="10"/>
      <c r="I39" s="11"/>
      <c r="K39" s="13"/>
      <c r="L39" s="13"/>
      <c r="M39" s="10"/>
      <c r="N39" s="11"/>
      <c r="O39" s="11"/>
      <c r="P39" s="12"/>
      <c r="Q39" s="11"/>
      <c r="R39" s="388">
        <v>11</v>
      </c>
      <c r="S39" s="390">
        <v>18286</v>
      </c>
      <c r="T39" s="390">
        <v>5949</v>
      </c>
      <c r="U39" s="391">
        <v>15560</v>
      </c>
      <c r="V39" s="391">
        <v>3</v>
      </c>
      <c r="W39" s="391">
        <v>203</v>
      </c>
      <c r="X39" s="391">
        <v>4368</v>
      </c>
      <c r="Y39" s="391">
        <v>1</v>
      </c>
      <c r="Z39" s="391">
        <v>80</v>
      </c>
      <c r="AA39" s="391">
        <v>14409</v>
      </c>
      <c r="AB39" s="391">
        <v>192</v>
      </c>
      <c r="AC39" s="391">
        <v>3897</v>
      </c>
      <c r="AD39" s="391">
        <v>73</v>
      </c>
      <c r="AE39" s="391">
        <v>28</v>
      </c>
      <c r="AF39" s="391">
        <v>15</v>
      </c>
      <c r="AG39" s="391">
        <v>14</v>
      </c>
      <c r="AH39" s="391">
        <v>26</v>
      </c>
      <c r="AI39" s="391">
        <v>13</v>
      </c>
      <c r="AJ39" s="71"/>
      <c r="AK39" s="71"/>
      <c r="AL39" s="35"/>
      <c r="AM39" s="35"/>
      <c r="AN39" s="35"/>
      <c r="AO39" s="35"/>
      <c r="AP39" s="35"/>
    </row>
    <row r="40" spans="1:42">
      <c r="A40" s="60" t="s">
        <v>65</v>
      </c>
      <c r="C40" s="356"/>
      <c r="D40" s="356"/>
      <c r="E40" s="356"/>
      <c r="F40" s="356"/>
      <c r="G40" s="356"/>
      <c r="H40" s="356"/>
      <c r="I40" s="356"/>
      <c r="J40" s="356"/>
      <c r="K40" s="356"/>
      <c r="L40" s="356"/>
      <c r="M40" s="356"/>
      <c r="N40" s="356"/>
      <c r="O40" s="356"/>
      <c r="P40" s="356"/>
      <c r="Q40" s="37"/>
      <c r="R40" s="385" t="s">
        <v>972</v>
      </c>
      <c r="S40" s="390">
        <v>36367</v>
      </c>
      <c r="T40" s="390">
        <v>3045</v>
      </c>
      <c r="U40" s="391">
        <v>32176</v>
      </c>
      <c r="V40" s="391">
        <v>66</v>
      </c>
      <c r="W40" s="391">
        <v>383</v>
      </c>
      <c r="X40" s="391">
        <v>1206</v>
      </c>
      <c r="Y40" s="391">
        <v>0</v>
      </c>
      <c r="Z40" s="391">
        <v>16</v>
      </c>
      <c r="AA40" s="391">
        <v>30195</v>
      </c>
      <c r="AB40" s="391">
        <v>399</v>
      </c>
      <c r="AC40" s="391">
        <v>1003</v>
      </c>
      <c r="AD40" s="391">
        <v>14</v>
      </c>
      <c r="AE40" s="391">
        <v>59</v>
      </c>
      <c r="AF40" s="391">
        <v>8</v>
      </c>
      <c r="AG40" s="391">
        <v>9</v>
      </c>
      <c r="AH40" s="391">
        <v>50</v>
      </c>
      <c r="AI40" s="391">
        <v>6</v>
      </c>
      <c r="AJ40" s="69"/>
      <c r="AK40" s="69"/>
    </row>
    <row r="41" spans="1:42">
      <c r="A41" s="3"/>
      <c r="C41" s="3"/>
      <c r="D41" s="3"/>
      <c r="E41" s="3"/>
      <c r="F41" s="3"/>
      <c r="G41" s="3"/>
      <c r="H41" s="3"/>
      <c r="I41" s="3"/>
      <c r="J41" s="3"/>
      <c r="K41" s="3"/>
      <c r="L41" s="3"/>
      <c r="M41" s="3"/>
      <c r="N41" s="3"/>
      <c r="O41" s="3"/>
      <c r="P41" s="3"/>
      <c r="Q41" s="3"/>
      <c r="R41" s="385" t="s">
        <v>973</v>
      </c>
      <c r="S41" s="390">
        <v>98</v>
      </c>
      <c r="T41" s="390">
        <v>14</v>
      </c>
      <c r="U41" s="391">
        <v>89</v>
      </c>
      <c r="V41" s="391">
        <v>1</v>
      </c>
      <c r="W41" s="391">
        <v>4</v>
      </c>
      <c r="X41" s="391">
        <v>9</v>
      </c>
      <c r="Y41" s="391">
        <v>0</v>
      </c>
      <c r="Z41" s="391">
        <v>0</v>
      </c>
      <c r="AA41" s="391">
        <v>87</v>
      </c>
      <c r="AB41" s="391">
        <v>3</v>
      </c>
      <c r="AC41" s="391">
        <v>5</v>
      </c>
      <c r="AD41" s="391">
        <v>0</v>
      </c>
      <c r="AE41" s="391">
        <v>0</v>
      </c>
      <c r="AF41" s="391">
        <v>0</v>
      </c>
      <c r="AG41" s="391">
        <v>0</v>
      </c>
      <c r="AH41" s="391">
        <v>0</v>
      </c>
      <c r="AI41" s="391">
        <v>0</v>
      </c>
      <c r="AJ41" s="69"/>
      <c r="AK41" s="69"/>
    </row>
    <row r="42" spans="1:42">
      <c r="A42" s="3"/>
      <c r="B42" s="7"/>
      <c r="C42" s="3"/>
      <c r="D42" s="3"/>
      <c r="E42" s="3"/>
      <c r="F42" s="3"/>
      <c r="G42" s="3"/>
      <c r="H42" s="3"/>
      <c r="I42" s="3"/>
      <c r="J42" s="3"/>
      <c r="K42" s="3"/>
      <c r="L42" s="3"/>
      <c r="M42" s="3"/>
      <c r="N42" s="3"/>
      <c r="O42" s="3"/>
      <c r="P42" s="3"/>
      <c r="Q42" s="3"/>
      <c r="R42" s="385" t="s">
        <v>974</v>
      </c>
      <c r="S42" s="390">
        <v>983</v>
      </c>
      <c r="T42" s="390">
        <v>367</v>
      </c>
      <c r="U42" s="391">
        <v>712</v>
      </c>
      <c r="V42" s="391">
        <v>4</v>
      </c>
      <c r="W42" s="391">
        <v>50</v>
      </c>
      <c r="X42" s="391">
        <v>260</v>
      </c>
      <c r="Y42" s="391">
        <v>0</v>
      </c>
      <c r="Z42" s="391">
        <v>24</v>
      </c>
      <c r="AA42" s="391">
        <v>671</v>
      </c>
      <c r="AB42" s="391">
        <v>51</v>
      </c>
      <c r="AC42" s="391">
        <v>227</v>
      </c>
      <c r="AD42" s="391">
        <v>22</v>
      </c>
      <c r="AE42" s="391">
        <v>8</v>
      </c>
      <c r="AF42" s="391">
        <v>1</v>
      </c>
      <c r="AG42" s="391">
        <v>1</v>
      </c>
      <c r="AH42" s="391">
        <v>8</v>
      </c>
      <c r="AI42" s="391">
        <v>1</v>
      </c>
      <c r="AJ42" s="69"/>
      <c r="AK42" s="69"/>
    </row>
    <row r="43" spans="1:42">
      <c r="A43" s="3"/>
      <c r="B43" s="7"/>
      <c r="C43" s="3"/>
      <c r="D43" s="3"/>
      <c r="E43" s="5"/>
      <c r="F43" s="5"/>
      <c r="G43" s="5"/>
      <c r="H43" s="3"/>
      <c r="I43" s="3"/>
      <c r="J43" s="59"/>
      <c r="K43" s="3"/>
      <c r="L43" s="3"/>
      <c r="M43" s="5"/>
      <c r="N43" s="3"/>
      <c r="O43" s="3"/>
      <c r="P43" s="3"/>
      <c r="Q43" s="3"/>
      <c r="R43" s="385" t="s">
        <v>975</v>
      </c>
      <c r="S43" s="390">
        <v>48</v>
      </c>
      <c r="T43" s="390">
        <v>50</v>
      </c>
      <c r="U43" s="391">
        <v>44</v>
      </c>
      <c r="V43" s="391">
        <v>0</v>
      </c>
      <c r="W43" s="391">
        <v>0</v>
      </c>
      <c r="X43" s="391">
        <v>37</v>
      </c>
      <c r="Y43" s="391">
        <v>0</v>
      </c>
      <c r="Z43" s="391">
        <v>1</v>
      </c>
      <c r="AA43" s="391">
        <v>42</v>
      </c>
      <c r="AB43" s="391">
        <v>0</v>
      </c>
      <c r="AC43" s="391">
        <v>26</v>
      </c>
      <c r="AD43" s="391">
        <v>1</v>
      </c>
      <c r="AE43" s="391">
        <v>0</v>
      </c>
      <c r="AF43" s="391">
        <v>0</v>
      </c>
      <c r="AG43" s="391">
        <v>0</v>
      </c>
      <c r="AH43" s="391">
        <v>0</v>
      </c>
      <c r="AI43" s="391">
        <v>0</v>
      </c>
      <c r="AJ43" s="69"/>
      <c r="AK43" s="69"/>
    </row>
    <row r="44" spans="1:42">
      <c r="R44" s="389">
        <v>14</v>
      </c>
      <c r="S44" s="390">
        <v>9433</v>
      </c>
      <c r="T44" s="390">
        <v>1350</v>
      </c>
      <c r="U44" s="391">
        <v>7134</v>
      </c>
      <c r="V44" s="391">
        <v>58</v>
      </c>
      <c r="W44" s="391">
        <v>557</v>
      </c>
      <c r="X44" s="391">
        <v>578</v>
      </c>
      <c r="Y44" s="391">
        <v>0</v>
      </c>
      <c r="Z44" s="391">
        <v>19</v>
      </c>
      <c r="AA44" s="391">
        <v>6736</v>
      </c>
      <c r="AB44" s="391">
        <v>555</v>
      </c>
      <c r="AC44" s="391">
        <v>496</v>
      </c>
      <c r="AD44" s="391">
        <v>17</v>
      </c>
      <c r="AE44" s="391">
        <v>167</v>
      </c>
      <c r="AF44" s="391">
        <v>16</v>
      </c>
      <c r="AG44" s="391">
        <v>22</v>
      </c>
      <c r="AH44" s="391">
        <v>153</v>
      </c>
      <c r="AI44" s="391">
        <v>15</v>
      </c>
      <c r="AJ44" s="69"/>
      <c r="AK44" s="69"/>
    </row>
    <row r="45" spans="1:42">
      <c r="R45" s="389">
        <v>15</v>
      </c>
      <c r="S45" s="390">
        <v>82380</v>
      </c>
      <c r="T45" s="390">
        <v>17499</v>
      </c>
      <c r="U45" s="391">
        <v>65164</v>
      </c>
      <c r="V45" s="391">
        <v>715</v>
      </c>
      <c r="W45" s="391">
        <v>4718</v>
      </c>
      <c r="X45" s="391">
        <v>12081</v>
      </c>
      <c r="Y45" s="391">
        <v>36</v>
      </c>
      <c r="Z45" s="391">
        <v>425</v>
      </c>
      <c r="AA45" s="391">
        <v>61975</v>
      </c>
      <c r="AB45" s="391">
        <v>4644</v>
      </c>
      <c r="AC45" s="391">
        <v>11138</v>
      </c>
      <c r="AD45" s="391">
        <v>377</v>
      </c>
      <c r="AE45" s="391">
        <v>4271</v>
      </c>
      <c r="AF45" s="391">
        <v>376</v>
      </c>
      <c r="AG45" s="391">
        <v>806</v>
      </c>
      <c r="AH45" s="391">
        <v>4093</v>
      </c>
      <c r="AI45" s="391">
        <v>344</v>
      </c>
      <c r="AJ45" s="69"/>
      <c r="AK45" s="69"/>
    </row>
    <row r="46" spans="1:42">
      <c r="D46" s="65"/>
      <c r="R46" s="389" t="s">
        <v>976</v>
      </c>
      <c r="S46" s="390">
        <v>193103</v>
      </c>
      <c r="T46" s="390">
        <v>22320</v>
      </c>
      <c r="U46" s="391">
        <v>106071</v>
      </c>
      <c r="V46" s="391">
        <v>5900</v>
      </c>
      <c r="W46" s="391">
        <v>31348</v>
      </c>
      <c r="X46" s="391">
        <v>11358</v>
      </c>
      <c r="Y46" s="391">
        <v>456</v>
      </c>
      <c r="Z46" s="391">
        <v>1878</v>
      </c>
      <c r="AA46" s="391">
        <v>100313</v>
      </c>
      <c r="AB46" s="391">
        <v>31315</v>
      </c>
      <c r="AC46" s="391">
        <v>10325</v>
      </c>
      <c r="AD46" s="391">
        <v>1834</v>
      </c>
      <c r="AE46" s="370"/>
      <c r="AF46" s="376"/>
      <c r="AG46" s="371"/>
      <c r="AH46" s="371"/>
      <c r="AI46" s="384"/>
      <c r="AJ46" s="69"/>
      <c r="AK46" s="69"/>
    </row>
    <row r="47" spans="1:42">
      <c r="R47" s="389"/>
      <c r="S47" s="365"/>
      <c r="T47" s="365"/>
      <c r="U47" s="366"/>
      <c r="V47" s="367"/>
      <c r="W47" s="367"/>
      <c r="X47" s="367"/>
      <c r="Y47" s="367"/>
      <c r="Z47" s="367"/>
      <c r="AA47" s="367"/>
      <c r="AB47" s="367"/>
      <c r="AC47" s="367"/>
      <c r="AD47" s="367"/>
      <c r="AE47" s="391">
        <v>26600</v>
      </c>
      <c r="AF47" s="391">
        <v>2007</v>
      </c>
      <c r="AG47" s="391">
        <v>4078</v>
      </c>
      <c r="AH47" s="391">
        <v>24143</v>
      </c>
      <c r="AI47" s="391">
        <v>1766</v>
      </c>
      <c r="AJ47" s="69"/>
      <c r="AK47" s="69"/>
    </row>
    <row r="48" spans="1:42">
      <c r="R48" s="386" t="s">
        <v>977</v>
      </c>
      <c r="S48" s="390">
        <v>37681</v>
      </c>
      <c r="T48" s="390">
        <v>4306</v>
      </c>
      <c r="U48" s="391">
        <v>22378</v>
      </c>
      <c r="V48" s="391">
        <v>1098</v>
      </c>
      <c r="W48" s="391">
        <v>4987</v>
      </c>
      <c r="X48" s="391">
        <v>1828</v>
      </c>
      <c r="Y48" s="391">
        <v>215</v>
      </c>
      <c r="Z48" s="391">
        <v>450</v>
      </c>
      <c r="AA48" s="391">
        <v>21098</v>
      </c>
      <c r="AB48" s="391">
        <v>5015</v>
      </c>
      <c r="AC48" s="391">
        <v>1662</v>
      </c>
      <c r="AD48" s="391">
        <v>546</v>
      </c>
      <c r="AE48" s="368"/>
      <c r="AF48" s="377"/>
      <c r="AG48" s="369"/>
      <c r="AH48" s="369"/>
      <c r="AI48" s="369"/>
    </row>
    <row r="49" spans="18:35">
      <c r="S49" s="365"/>
      <c r="T49" s="365"/>
      <c r="U49" s="366"/>
      <c r="V49" s="367"/>
      <c r="W49" s="367"/>
      <c r="X49" s="367"/>
      <c r="Y49" s="367"/>
      <c r="Z49" s="367"/>
      <c r="AA49" s="367"/>
      <c r="AB49" s="367"/>
      <c r="AC49" s="367"/>
      <c r="AD49" s="367"/>
      <c r="AE49" s="396">
        <v>4574</v>
      </c>
      <c r="AF49" s="391">
        <v>578</v>
      </c>
      <c r="AG49" s="391">
        <v>1218</v>
      </c>
      <c r="AH49" s="391">
        <v>4139</v>
      </c>
      <c r="AI49" s="391">
        <v>525</v>
      </c>
    </row>
    <row r="50" spans="18:35">
      <c r="R50" s="386" t="s">
        <v>978</v>
      </c>
      <c r="S50" s="390">
        <v>62</v>
      </c>
      <c r="T50" s="394">
        <v>0</v>
      </c>
      <c r="U50" s="391">
        <v>18</v>
      </c>
      <c r="V50" s="391">
        <v>3</v>
      </c>
      <c r="W50" s="391">
        <v>20</v>
      </c>
      <c r="X50" s="395">
        <v>0</v>
      </c>
      <c r="Y50" s="396">
        <v>0</v>
      </c>
      <c r="Z50" s="396">
        <v>0</v>
      </c>
      <c r="AA50" s="391">
        <v>15</v>
      </c>
      <c r="AB50" s="391">
        <v>19</v>
      </c>
      <c r="AC50" s="395">
        <v>0</v>
      </c>
      <c r="AD50" s="396">
        <v>0</v>
      </c>
      <c r="AE50" s="391">
        <v>19</v>
      </c>
      <c r="AF50" s="395">
        <v>0</v>
      </c>
      <c r="AG50" s="396">
        <v>0</v>
      </c>
      <c r="AH50" s="391">
        <v>19</v>
      </c>
      <c r="AI50" s="396">
        <v>0</v>
      </c>
    </row>
    <row r="51" spans="18:35">
      <c r="R51" s="386">
        <v>17</v>
      </c>
      <c r="S51" s="390">
        <v>1043</v>
      </c>
      <c r="T51" s="390">
        <v>378</v>
      </c>
      <c r="U51" s="391">
        <v>974</v>
      </c>
      <c r="V51" s="391">
        <v>0</v>
      </c>
      <c r="W51" s="391">
        <v>17</v>
      </c>
      <c r="X51" s="391">
        <v>327</v>
      </c>
      <c r="Y51" s="396">
        <v>0</v>
      </c>
      <c r="Z51" s="391">
        <v>5</v>
      </c>
      <c r="AA51" s="391">
        <v>932</v>
      </c>
      <c r="AB51" s="391">
        <v>16</v>
      </c>
      <c r="AC51" s="391">
        <v>311</v>
      </c>
      <c r="AD51" s="396">
        <v>3</v>
      </c>
      <c r="AE51" s="391">
        <v>4</v>
      </c>
      <c r="AF51" s="397">
        <v>2</v>
      </c>
      <c r="AG51" s="397">
        <v>2</v>
      </c>
      <c r="AH51" s="391">
        <v>4</v>
      </c>
      <c r="AI51" s="391">
        <v>2</v>
      </c>
    </row>
    <row r="52" spans="18:35">
      <c r="S52" s="71"/>
      <c r="T52" s="71" t="s">
        <v>77</v>
      </c>
      <c r="U52" s="71" t="s">
        <v>77</v>
      </c>
      <c r="V52" s="71" t="s">
        <v>77</v>
      </c>
      <c r="W52" s="69" t="s">
        <v>77</v>
      </c>
      <c r="X52" s="69" t="s">
        <v>77</v>
      </c>
      <c r="Y52" s="69" t="s">
        <v>77</v>
      </c>
      <c r="Z52" s="69" t="s">
        <v>77</v>
      </c>
      <c r="AA52" s="69" t="s">
        <v>77</v>
      </c>
      <c r="AB52" s="69" t="s">
        <v>77</v>
      </c>
      <c r="AC52" s="69" t="s">
        <v>77</v>
      </c>
      <c r="AD52" s="69" t="s">
        <v>77</v>
      </c>
      <c r="AE52" s="69" t="s">
        <v>77</v>
      </c>
      <c r="AF52" s="322" t="s">
        <v>77</v>
      </c>
      <c r="AG52" s="69" t="s">
        <v>77</v>
      </c>
      <c r="AH52" s="69" t="s">
        <v>77</v>
      </c>
      <c r="AI52" s="69" t="s">
        <v>77</v>
      </c>
    </row>
    <row r="53" spans="18:35">
      <c r="S53" s="87"/>
      <c r="T53" s="360"/>
      <c r="U53" s="360"/>
      <c r="V53" s="360"/>
      <c r="W53" s="360"/>
      <c r="X53" s="361"/>
      <c r="Y53" s="360"/>
      <c r="Z53" s="360"/>
      <c r="AA53" s="362"/>
      <c r="AB53" s="362"/>
      <c r="AC53" s="361"/>
      <c r="AD53" s="361"/>
      <c r="AE53" s="361"/>
      <c r="AF53" s="363"/>
      <c r="AG53" s="361"/>
      <c r="AH53" s="362"/>
      <c r="AI53" s="362"/>
    </row>
    <row r="54" spans="18:35">
      <c r="S54" s="68"/>
      <c r="T54" s="86"/>
      <c r="U54" s="69"/>
      <c r="V54" s="69"/>
      <c r="W54" s="69"/>
      <c r="X54" s="69"/>
      <c r="Y54" s="69"/>
      <c r="Z54" s="69"/>
      <c r="AA54" s="69"/>
      <c r="AB54" s="69"/>
      <c r="AC54" s="69"/>
      <c r="AD54" s="69"/>
      <c r="AE54" s="69"/>
      <c r="AF54" s="69"/>
      <c r="AG54" s="69"/>
      <c r="AH54" s="69"/>
      <c r="AI54" s="69"/>
    </row>
    <row r="55" spans="18:35">
      <c r="S55" s="68"/>
      <c r="T55" s="69"/>
      <c r="U55" s="69"/>
      <c r="V55" s="69"/>
      <c r="W55" s="69"/>
      <c r="X55" s="69"/>
      <c r="Y55" s="69"/>
      <c r="Z55" s="69"/>
      <c r="AA55" s="69"/>
      <c r="AB55" s="69"/>
      <c r="AC55" s="69"/>
      <c r="AD55" s="69"/>
      <c r="AE55" s="69"/>
      <c r="AF55" s="69"/>
      <c r="AG55" s="69"/>
      <c r="AH55" s="69"/>
      <c r="AI55" s="69"/>
    </row>
    <row r="56" spans="18:35">
      <c r="S56" s="68"/>
      <c r="T56" s="69"/>
      <c r="U56" s="69"/>
      <c r="V56" s="69"/>
      <c r="W56" s="69"/>
      <c r="X56" s="69"/>
      <c r="Y56" s="69"/>
      <c r="Z56" s="69"/>
      <c r="AA56" s="69"/>
      <c r="AB56" s="69"/>
      <c r="AC56" s="69"/>
      <c r="AD56" s="69"/>
      <c r="AE56" s="69"/>
      <c r="AF56" s="69"/>
      <c r="AG56" s="69"/>
      <c r="AH56" s="69"/>
      <c r="AI56" s="69"/>
    </row>
    <row r="57" spans="18:35">
      <c r="S57" s="68"/>
      <c r="T57" s="69"/>
      <c r="U57" s="69"/>
      <c r="V57" s="69"/>
      <c r="W57" s="69"/>
      <c r="X57" s="69"/>
      <c r="Y57" s="69"/>
      <c r="Z57" s="69"/>
      <c r="AA57" s="69"/>
      <c r="AB57" s="69"/>
      <c r="AC57" s="69"/>
      <c r="AD57" s="69"/>
      <c r="AE57" s="69"/>
      <c r="AF57" s="69"/>
      <c r="AG57" s="69"/>
      <c r="AH57" s="69"/>
      <c r="AI57" s="69"/>
    </row>
    <row r="58" spans="18:35">
      <c r="S58" s="82"/>
      <c r="T58" s="69"/>
      <c r="U58" s="69"/>
      <c r="V58" s="69"/>
      <c r="W58" s="69"/>
      <c r="X58" s="69"/>
      <c r="Y58" s="69"/>
      <c r="Z58" s="69"/>
      <c r="AA58" s="69"/>
      <c r="AB58" s="69"/>
      <c r="AC58" s="69"/>
      <c r="AD58" s="69"/>
      <c r="AE58" s="69"/>
      <c r="AF58" s="69"/>
      <c r="AG58" s="69"/>
      <c r="AH58" s="69"/>
      <c r="AI58" s="69"/>
    </row>
    <row r="59" spans="18:35">
      <c r="S59" s="69"/>
      <c r="T59" s="69"/>
      <c r="U59" s="69"/>
      <c r="V59" s="69"/>
      <c r="W59" s="69"/>
      <c r="X59" s="69"/>
      <c r="Y59" s="69"/>
      <c r="Z59" s="69"/>
      <c r="AA59" s="69"/>
      <c r="AB59" s="69"/>
      <c r="AC59" s="69"/>
      <c r="AD59" s="69"/>
      <c r="AE59" s="69"/>
      <c r="AF59" s="69"/>
      <c r="AG59" s="69"/>
      <c r="AH59" s="69"/>
      <c r="AI59" s="69"/>
    </row>
    <row r="60" spans="18:35">
      <c r="S60" s="69"/>
      <c r="T60" s="69"/>
      <c r="U60" s="69"/>
      <c r="V60" s="69"/>
      <c r="W60" s="69"/>
      <c r="X60" s="69"/>
      <c r="Y60" s="69"/>
      <c r="Z60" s="69"/>
      <c r="AA60" s="69"/>
      <c r="AB60" s="69"/>
      <c r="AC60" s="69"/>
      <c r="AD60" s="69"/>
      <c r="AE60" s="69"/>
      <c r="AF60" s="69"/>
      <c r="AG60" s="69"/>
      <c r="AH60" s="69"/>
      <c r="AI60" s="69"/>
    </row>
    <row r="61" spans="18:35">
      <c r="S61" s="69"/>
      <c r="T61" s="69"/>
      <c r="U61" s="69"/>
      <c r="V61" s="69"/>
      <c r="W61" s="69"/>
      <c r="X61" s="69"/>
      <c r="Y61" s="69"/>
      <c r="Z61" s="69"/>
      <c r="AA61" s="69"/>
      <c r="AB61" s="69"/>
      <c r="AC61" s="69"/>
      <c r="AD61" s="69"/>
      <c r="AE61" s="69"/>
      <c r="AF61" s="69"/>
      <c r="AG61" s="69"/>
      <c r="AH61" s="69"/>
      <c r="AI61" s="69"/>
    </row>
  </sheetData>
  <mergeCells count="21">
    <mergeCell ref="A16:A19"/>
    <mergeCell ref="A1:B1"/>
    <mergeCell ref="C1:N1"/>
    <mergeCell ref="E3:E4"/>
    <mergeCell ref="G3:G4"/>
    <mergeCell ref="M3:M4"/>
    <mergeCell ref="I4:K4"/>
    <mergeCell ref="O4:Q4"/>
    <mergeCell ref="A5:A6"/>
    <mergeCell ref="A7:A10"/>
    <mergeCell ref="A11:A12"/>
    <mergeCell ref="A14:A15"/>
    <mergeCell ref="C38:D38"/>
    <mergeCell ref="A22:A23"/>
    <mergeCell ref="A26:A27"/>
    <mergeCell ref="A28:A29"/>
    <mergeCell ref="A32:A35"/>
    <mergeCell ref="B32:B33"/>
    <mergeCell ref="D32:D33"/>
    <mergeCell ref="B34:B35"/>
    <mergeCell ref="D34:D35"/>
  </mergeCells>
  <phoneticPr fontId="15"/>
  <pageMargins left="0.7" right="0.7" top="0.75" bottom="0.75" header="0.3" footer="0.3"/>
  <pageSetup paperSize="9" scale="77" orientation="portrait" r:id="rId1"/>
  <colBreaks count="1" manualBreakCount="1">
    <brk id="17" max="1048575" man="1"/>
  </colBreaks>
  <ignoredErrors>
    <ignoredError sqref="M20 G33:P35"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P47"/>
  <sheetViews>
    <sheetView showGridLines="0" view="pageBreakPreview" zoomScale="53" zoomScaleNormal="100" zoomScaleSheetLayoutView="53" workbookViewId="0">
      <pane xSplit="1" ySplit="4" topLeftCell="B23" activePane="bottomRight" state="frozen"/>
      <selection pane="topRight" activeCell="B1" sqref="B1"/>
      <selection pane="bottomLeft" activeCell="A5" sqref="A5"/>
      <selection pane="bottomRight" activeCell="S1" sqref="S1:AI1048576"/>
    </sheetView>
  </sheetViews>
  <sheetFormatPr defaultColWidth="9" defaultRowHeight="13.5"/>
  <cols>
    <col min="1" max="1" width="10.125" style="30" customWidth="1"/>
    <col min="2" max="2" width="2.875" style="346" customWidth="1"/>
    <col min="3" max="3" width="1.125" style="30" customWidth="1"/>
    <col min="4" max="4" width="30.375" style="30" customWidth="1"/>
    <col min="5" max="5" width="12.875" style="30" customWidth="1"/>
    <col min="6" max="6" width="1.375" style="30" customWidth="1"/>
    <col min="7" max="7" width="10.625" style="30" customWidth="1"/>
    <col min="8" max="8" width="1.375" style="30" customWidth="1"/>
    <col min="9" max="9" width="1.625" style="30" customWidth="1"/>
    <col min="10" max="10" width="7.5" style="30" customWidth="1"/>
    <col min="11" max="12" width="1.625" style="30" customWidth="1"/>
    <col min="13" max="13" width="10.625" style="30" customWidth="1"/>
    <col min="14" max="15" width="1.625" style="30" customWidth="1"/>
    <col min="16" max="16" width="10.25" style="30" customWidth="1"/>
    <col min="17" max="17" width="2.25" style="30" customWidth="1"/>
    <col min="18" max="18" width="11" style="30" customWidth="1"/>
    <col min="19" max="23" width="10.875" style="65" hidden="1" customWidth="1"/>
    <col min="24" max="34" width="11.125" style="65" hidden="1" customWidth="1"/>
    <col min="35" max="35" width="11.125" style="30" hidden="1" customWidth="1"/>
    <col min="36" max="36" width="9.875" style="29" customWidth="1"/>
    <col min="37" max="37" width="9" style="29"/>
    <col min="38" max="16384" width="9" style="30"/>
  </cols>
  <sheetData>
    <row r="1" spans="1:37" s="346" customFormat="1" ht="25.5" customHeight="1">
      <c r="A1" s="607" t="s">
        <v>359</v>
      </c>
      <c r="B1" s="607"/>
      <c r="C1" s="601" t="s">
        <v>75</v>
      </c>
      <c r="D1" s="601"/>
      <c r="E1" s="601"/>
      <c r="F1" s="601"/>
      <c r="G1" s="601"/>
      <c r="H1" s="601"/>
      <c r="I1" s="601"/>
      <c r="J1" s="601"/>
      <c r="K1" s="601"/>
      <c r="L1" s="601"/>
      <c r="M1" s="601"/>
      <c r="N1" s="601"/>
      <c r="O1" s="41"/>
      <c r="P1" s="41"/>
      <c r="Q1" s="41"/>
      <c r="R1" s="66"/>
      <c r="S1" s="63"/>
      <c r="T1" s="64"/>
      <c r="U1" s="64"/>
      <c r="V1" s="64"/>
      <c r="W1" s="64"/>
      <c r="X1" s="64"/>
      <c r="Y1" s="64"/>
      <c r="Z1" s="64"/>
      <c r="AA1" s="64"/>
      <c r="AB1" s="64"/>
      <c r="AC1" s="64"/>
      <c r="AD1" s="64"/>
      <c r="AE1" s="64"/>
      <c r="AF1" s="64"/>
      <c r="AG1" s="64"/>
      <c r="AH1" s="64"/>
      <c r="AI1" s="67"/>
      <c r="AJ1" s="67"/>
      <c r="AK1" s="67"/>
    </row>
    <row r="2" spans="1:37" ht="18" customHeight="1">
      <c r="A2" s="3"/>
      <c r="B2" s="7"/>
      <c r="C2" s="3"/>
      <c r="D2" s="3"/>
      <c r="E2" s="3"/>
      <c r="F2" s="3"/>
      <c r="G2" s="3"/>
      <c r="H2" s="3"/>
      <c r="I2" s="3"/>
      <c r="J2" s="3"/>
      <c r="K2" s="3"/>
      <c r="L2" s="3"/>
      <c r="M2" s="28"/>
      <c r="N2" s="28"/>
      <c r="O2" s="38"/>
      <c r="P2" s="28"/>
      <c r="Q2" s="62" t="s">
        <v>740</v>
      </c>
      <c r="S2" s="30"/>
      <c r="T2" s="30"/>
      <c r="U2" s="30"/>
      <c r="V2" s="30"/>
      <c r="W2" s="30"/>
      <c r="X2" s="30"/>
      <c r="Y2" s="30"/>
      <c r="Z2" s="30"/>
      <c r="AA2" s="30"/>
      <c r="AB2" s="30"/>
      <c r="AC2" s="30"/>
      <c r="AD2" s="30"/>
      <c r="AE2" s="30"/>
      <c r="AF2" s="30"/>
      <c r="AG2" s="346" t="s">
        <v>945</v>
      </c>
      <c r="AH2" s="30"/>
      <c r="AJ2" s="30"/>
      <c r="AK2" s="30"/>
    </row>
    <row r="3" spans="1:37" ht="18" customHeight="1">
      <c r="A3" s="180"/>
      <c r="B3" s="181"/>
      <c r="C3" s="182"/>
      <c r="D3" s="183" t="s">
        <v>0</v>
      </c>
      <c r="E3" s="602" t="s">
        <v>60</v>
      </c>
      <c r="F3" s="184"/>
      <c r="G3" s="604" t="s">
        <v>59</v>
      </c>
      <c r="H3" s="339"/>
      <c r="I3" s="339"/>
      <c r="J3" s="182"/>
      <c r="K3" s="182"/>
      <c r="L3" s="180"/>
      <c r="M3" s="604" t="s">
        <v>53</v>
      </c>
      <c r="N3" s="339"/>
      <c r="O3" s="339"/>
      <c r="P3" s="182"/>
      <c r="Q3" s="186"/>
      <c r="S3" s="243" t="s">
        <v>243</v>
      </c>
      <c r="T3" s="243" t="s">
        <v>269</v>
      </c>
      <c r="U3" s="243" t="s">
        <v>270</v>
      </c>
      <c r="V3" s="243" t="s">
        <v>271</v>
      </c>
      <c r="W3" s="243" t="s">
        <v>272</v>
      </c>
      <c r="X3" s="243" t="s">
        <v>299</v>
      </c>
      <c r="Y3" s="243" t="s">
        <v>304</v>
      </c>
      <c r="Z3" s="243" t="s">
        <v>312</v>
      </c>
      <c r="AA3" s="243" t="s">
        <v>313</v>
      </c>
      <c r="AB3" s="243" t="s">
        <v>314</v>
      </c>
      <c r="AC3" s="243" t="s">
        <v>339</v>
      </c>
      <c r="AD3" s="248" t="s">
        <v>348</v>
      </c>
      <c r="AE3" s="243" t="s">
        <v>350</v>
      </c>
      <c r="AF3" s="319" t="s">
        <v>950</v>
      </c>
      <c r="AG3" s="243" t="s">
        <v>354</v>
      </c>
      <c r="AH3" s="243" t="s">
        <v>351</v>
      </c>
      <c r="AI3" s="243" t="s">
        <v>356</v>
      </c>
      <c r="AJ3" s="30"/>
      <c r="AK3" s="30"/>
    </row>
    <row r="4" spans="1:37" ht="54">
      <c r="A4" s="187"/>
      <c r="B4" s="188"/>
      <c r="C4" s="189"/>
      <c r="D4" s="190"/>
      <c r="E4" s="603"/>
      <c r="F4" s="191"/>
      <c r="G4" s="605"/>
      <c r="H4" s="340"/>
      <c r="I4" s="596" t="s">
        <v>50</v>
      </c>
      <c r="J4" s="597"/>
      <c r="K4" s="598"/>
      <c r="L4" s="193"/>
      <c r="M4" s="606"/>
      <c r="N4" s="340"/>
      <c r="O4" s="596" t="s">
        <v>51</v>
      </c>
      <c r="P4" s="597"/>
      <c r="Q4" s="598"/>
      <c r="S4" s="244" t="s">
        <v>71</v>
      </c>
      <c r="T4" s="245" t="s">
        <v>71</v>
      </c>
      <c r="U4" s="245" t="s">
        <v>72</v>
      </c>
      <c r="V4" s="245" t="s">
        <v>66</v>
      </c>
      <c r="W4" s="245" t="s">
        <v>67</v>
      </c>
      <c r="X4" s="245" t="s">
        <v>72</v>
      </c>
      <c r="Y4" s="245" t="s">
        <v>66</v>
      </c>
      <c r="Z4" s="245" t="s">
        <v>67</v>
      </c>
      <c r="AA4" s="245" t="s">
        <v>69</v>
      </c>
      <c r="AB4" s="245" t="s">
        <v>70</v>
      </c>
      <c r="AC4" s="245" t="s">
        <v>69</v>
      </c>
      <c r="AD4" s="249" t="s">
        <v>70</v>
      </c>
      <c r="AE4" s="245" t="s">
        <v>68</v>
      </c>
      <c r="AF4" s="318" t="s">
        <v>68</v>
      </c>
      <c r="AG4" s="245" t="s">
        <v>78</v>
      </c>
      <c r="AH4" s="245" t="s">
        <v>76</v>
      </c>
      <c r="AI4" s="245" t="s">
        <v>76</v>
      </c>
      <c r="AJ4" s="30"/>
      <c r="AK4" s="30"/>
    </row>
    <row r="5" spans="1:37" ht="23.1" customHeight="1">
      <c r="A5" s="586" t="s">
        <v>360</v>
      </c>
      <c r="B5" s="224" t="s">
        <v>4</v>
      </c>
      <c r="C5" s="234"/>
      <c r="D5" s="235" t="s">
        <v>5</v>
      </c>
      <c r="E5" s="251">
        <f t="shared" ref="E5:E16" si="0">S5+T5</f>
        <v>3104</v>
      </c>
      <c r="F5" s="251"/>
      <c r="G5" s="252">
        <f t="shared" ref="G5:G16" si="1">U5+V5+W5+X5+Y5+Z5</f>
        <v>2859</v>
      </c>
      <c r="H5" s="306"/>
      <c r="I5" s="254"/>
      <c r="J5" s="255">
        <f t="shared" ref="J5:J32" si="2">(G5/E5)*100</f>
        <v>92.106958762886592</v>
      </c>
      <c r="K5" s="256"/>
      <c r="L5" s="257"/>
      <c r="M5" s="252">
        <f t="shared" ref="M5:M16" si="3">AA5+AB5+AC5+AD5</f>
        <v>2762</v>
      </c>
      <c r="N5" s="253"/>
      <c r="O5" s="254"/>
      <c r="P5" s="258">
        <f t="shared" ref="P5:P32" si="4">(M5/E5)*100</f>
        <v>88.981958762886592</v>
      </c>
      <c r="Q5" s="259"/>
      <c r="R5" s="35"/>
      <c r="S5" s="155" t="s">
        <v>741</v>
      </c>
      <c r="T5" s="155" t="s">
        <v>546</v>
      </c>
      <c r="U5" s="156" t="s">
        <v>742</v>
      </c>
      <c r="V5" s="156" t="s">
        <v>236</v>
      </c>
      <c r="W5" s="156" t="s">
        <v>170</v>
      </c>
      <c r="X5" s="156" t="s">
        <v>743</v>
      </c>
      <c r="Y5" s="156" t="s">
        <v>141</v>
      </c>
      <c r="Z5" s="156" t="s">
        <v>140</v>
      </c>
      <c r="AA5" s="156" t="s">
        <v>744</v>
      </c>
      <c r="AB5" s="156" t="s">
        <v>215</v>
      </c>
      <c r="AC5" s="156" t="s">
        <v>745</v>
      </c>
      <c r="AD5" s="156" t="s">
        <v>140</v>
      </c>
      <c r="AE5" s="156" t="s">
        <v>147</v>
      </c>
      <c r="AF5" s="320" t="s">
        <v>141</v>
      </c>
      <c r="AG5" s="156" t="s">
        <v>141</v>
      </c>
      <c r="AH5" s="90" t="s">
        <v>140</v>
      </c>
      <c r="AI5" s="90" t="s">
        <v>141</v>
      </c>
      <c r="AJ5" s="30"/>
      <c r="AK5" s="30"/>
    </row>
    <row r="6" spans="1:37" ht="23.1" customHeight="1">
      <c r="A6" s="587"/>
      <c r="B6" s="224" t="s">
        <v>6</v>
      </c>
      <c r="C6" s="234"/>
      <c r="D6" s="235" t="s">
        <v>7</v>
      </c>
      <c r="E6" s="252">
        <f t="shared" si="0"/>
        <v>61095</v>
      </c>
      <c r="F6" s="251"/>
      <c r="G6" s="252">
        <f t="shared" si="1"/>
        <v>51025</v>
      </c>
      <c r="H6" s="253"/>
      <c r="I6" s="254"/>
      <c r="J6" s="255">
        <f t="shared" si="2"/>
        <v>83.517472788280543</v>
      </c>
      <c r="K6" s="256"/>
      <c r="L6" s="257"/>
      <c r="M6" s="252">
        <f t="shared" si="3"/>
        <v>48198</v>
      </c>
      <c r="N6" s="253"/>
      <c r="O6" s="254"/>
      <c r="P6" s="258">
        <f t="shared" si="4"/>
        <v>78.890252884851463</v>
      </c>
      <c r="Q6" s="259"/>
      <c r="R6" s="35"/>
      <c r="S6" s="155" t="s">
        <v>746</v>
      </c>
      <c r="T6" s="155" t="s">
        <v>747</v>
      </c>
      <c r="U6" s="156" t="s">
        <v>748</v>
      </c>
      <c r="V6" s="156" t="s">
        <v>101</v>
      </c>
      <c r="W6" s="156" t="s">
        <v>459</v>
      </c>
      <c r="X6" s="156" t="s">
        <v>749</v>
      </c>
      <c r="Y6" s="156" t="s">
        <v>140</v>
      </c>
      <c r="Z6" s="156" t="s">
        <v>149</v>
      </c>
      <c r="AA6" s="156" t="s">
        <v>750</v>
      </c>
      <c r="AB6" s="156" t="s">
        <v>452</v>
      </c>
      <c r="AC6" s="156" t="s">
        <v>751</v>
      </c>
      <c r="AD6" s="156" t="s">
        <v>139</v>
      </c>
      <c r="AE6" s="156" t="s">
        <v>150</v>
      </c>
      <c r="AF6" s="320" t="s">
        <v>240</v>
      </c>
      <c r="AG6" s="156" t="s">
        <v>237</v>
      </c>
      <c r="AH6" s="90" t="s">
        <v>147</v>
      </c>
      <c r="AI6" s="90" t="s">
        <v>151</v>
      </c>
      <c r="AJ6" s="30"/>
      <c r="AK6" s="30"/>
    </row>
    <row r="7" spans="1:37" ht="23.1" customHeight="1">
      <c r="A7" s="586" t="s">
        <v>361</v>
      </c>
      <c r="B7" s="224" t="s">
        <v>4</v>
      </c>
      <c r="C7" s="234"/>
      <c r="D7" s="235" t="s">
        <v>9</v>
      </c>
      <c r="E7" s="260">
        <f t="shared" si="0"/>
        <v>712</v>
      </c>
      <c r="F7" s="251"/>
      <c r="G7" s="252">
        <f t="shared" si="1"/>
        <v>452</v>
      </c>
      <c r="H7" s="253"/>
      <c r="I7" s="254"/>
      <c r="J7" s="255">
        <f t="shared" si="2"/>
        <v>63.483146067415731</v>
      </c>
      <c r="K7" s="256"/>
      <c r="L7" s="257"/>
      <c r="M7" s="252">
        <f t="shared" si="3"/>
        <v>395</v>
      </c>
      <c r="N7" s="253"/>
      <c r="O7" s="254"/>
      <c r="P7" s="258">
        <f t="shared" si="4"/>
        <v>55.477528089887642</v>
      </c>
      <c r="Q7" s="259"/>
      <c r="R7" s="35"/>
      <c r="S7" s="155" t="s">
        <v>610</v>
      </c>
      <c r="T7" s="155" t="s">
        <v>752</v>
      </c>
      <c r="U7" s="156" t="s">
        <v>753</v>
      </c>
      <c r="V7" s="156" t="s">
        <v>150</v>
      </c>
      <c r="W7" s="156" t="s">
        <v>180</v>
      </c>
      <c r="X7" s="156" t="s">
        <v>678</v>
      </c>
      <c r="Y7" s="156" t="s">
        <v>141</v>
      </c>
      <c r="Z7" s="156" t="s">
        <v>147</v>
      </c>
      <c r="AA7" s="156" t="s">
        <v>754</v>
      </c>
      <c r="AB7" s="156" t="s">
        <v>530</v>
      </c>
      <c r="AC7" s="156" t="s">
        <v>477</v>
      </c>
      <c r="AD7" s="156" t="s">
        <v>147</v>
      </c>
      <c r="AE7" s="156" t="s">
        <v>530</v>
      </c>
      <c r="AF7" s="320" t="s">
        <v>180</v>
      </c>
      <c r="AG7" s="156" t="s">
        <v>691</v>
      </c>
      <c r="AH7" s="90" t="s">
        <v>180</v>
      </c>
      <c r="AI7" s="90" t="s">
        <v>158</v>
      </c>
      <c r="AJ7" s="30"/>
      <c r="AK7" s="30"/>
    </row>
    <row r="8" spans="1:37" ht="23.1" customHeight="1">
      <c r="A8" s="599"/>
      <c r="B8" s="224" t="s">
        <v>6</v>
      </c>
      <c r="C8" s="234"/>
      <c r="D8" s="235" t="s">
        <v>10</v>
      </c>
      <c r="E8" s="251">
        <f t="shared" si="0"/>
        <v>8249</v>
      </c>
      <c r="F8" s="251"/>
      <c r="G8" s="252">
        <f t="shared" si="1"/>
        <v>7803</v>
      </c>
      <c r="H8" s="253"/>
      <c r="I8" s="254"/>
      <c r="J8" s="255">
        <f t="shared" si="2"/>
        <v>94.593284034428422</v>
      </c>
      <c r="K8" s="256"/>
      <c r="L8" s="257"/>
      <c r="M8" s="252">
        <f t="shared" si="3"/>
        <v>7593</v>
      </c>
      <c r="N8" s="261"/>
      <c r="O8" s="254"/>
      <c r="P8" s="258">
        <f t="shared" si="4"/>
        <v>92.047520911625639</v>
      </c>
      <c r="Q8" s="259"/>
      <c r="R8" s="35"/>
      <c r="S8" s="155" t="s">
        <v>755</v>
      </c>
      <c r="T8" s="155" t="s">
        <v>756</v>
      </c>
      <c r="U8" s="156" t="s">
        <v>757</v>
      </c>
      <c r="V8" s="156" t="s">
        <v>149</v>
      </c>
      <c r="W8" s="156" t="s">
        <v>758</v>
      </c>
      <c r="X8" s="156" t="s">
        <v>759</v>
      </c>
      <c r="Y8" s="156" t="s">
        <v>174</v>
      </c>
      <c r="Z8" s="156" t="s">
        <v>147</v>
      </c>
      <c r="AA8" s="156" t="s">
        <v>760</v>
      </c>
      <c r="AB8" s="156" t="s">
        <v>761</v>
      </c>
      <c r="AC8" s="156" t="s">
        <v>293</v>
      </c>
      <c r="AD8" s="156" t="s">
        <v>140</v>
      </c>
      <c r="AE8" s="156" t="s">
        <v>530</v>
      </c>
      <c r="AF8" s="320" t="s">
        <v>141</v>
      </c>
      <c r="AG8" s="156" t="s">
        <v>141</v>
      </c>
      <c r="AH8" s="90" t="s">
        <v>180</v>
      </c>
      <c r="AI8" s="90" t="s">
        <v>141</v>
      </c>
      <c r="AJ8" s="30"/>
      <c r="AK8" s="30"/>
    </row>
    <row r="9" spans="1:37" ht="23.1" customHeight="1">
      <c r="A9" s="599"/>
      <c r="B9" s="238" t="s">
        <v>46</v>
      </c>
      <c r="C9" s="234"/>
      <c r="D9" s="239" t="s">
        <v>45</v>
      </c>
      <c r="E9" s="251">
        <f t="shared" si="0"/>
        <v>126</v>
      </c>
      <c r="F9" s="251"/>
      <c r="G9" s="252">
        <f t="shared" si="1"/>
        <v>106</v>
      </c>
      <c r="H9" s="253"/>
      <c r="I9" s="254"/>
      <c r="J9" s="255">
        <f t="shared" si="2"/>
        <v>84.126984126984127</v>
      </c>
      <c r="K9" s="256"/>
      <c r="L9" s="257"/>
      <c r="M9" s="252">
        <f t="shared" si="3"/>
        <v>100</v>
      </c>
      <c r="N9" s="253"/>
      <c r="O9" s="254"/>
      <c r="P9" s="258">
        <f t="shared" si="4"/>
        <v>79.365079365079367</v>
      </c>
      <c r="Q9" s="259"/>
      <c r="R9" s="35"/>
      <c r="S9" s="155" t="s">
        <v>263</v>
      </c>
      <c r="T9" s="155" t="s">
        <v>691</v>
      </c>
      <c r="U9" s="156" t="s">
        <v>168</v>
      </c>
      <c r="V9" s="156" t="s">
        <v>151</v>
      </c>
      <c r="W9" s="156" t="s">
        <v>240</v>
      </c>
      <c r="X9" s="156" t="s">
        <v>217</v>
      </c>
      <c r="Y9" s="156" t="s">
        <v>141</v>
      </c>
      <c r="Z9" s="156" t="s">
        <v>150</v>
      </c>
      <c r="AA9" s="156" t="s">
        <v>191</v>
      </c>
      <c r="AB9" s="156" t="s">
        <v>542</v>
      </c>
      <c r="AC9" s="156" t="s">
        <v>209</v>
      </c>
      <c r="AD9" s="156" t="s">
        <v>236</v>
      </c>
      <c r="AE9" s="156" t="s">
        <v>229</v>
      </c>
      <c r="AF9" s="320" t="s">
        <v>147</v>
      </c>
      <c r="AG9" s="156" t="s">
        <v>229</v>
      </c>
      <c r="AH9" s="90" t="s">
        <v>229</v>
      </c>
      <c r="AI9" s="90" t="s">
        <v>147</v>
      </c>
      <c r="AJ9" s="30"/>
      <c r="AK9" s="30"/>
    </row>
    <row r="10" spans="1:37" ht="23.1" customHeight="1">
      <c r="A10" s="587"/>
      <c r="B10" s="238" t="s">
        <v>52</v>
      </c>
      <c r="C10" s="234"/>
      <c r="D10" s="239" t="s">
        <v>61</v>
      </c>
      <c r="E10" s="252">
        <f t="shared" si="0"/>
        <v>2374</v>
      </c>
      <c r="F10" s="251"/>
      <c r="G10" s="252">
        <f t="shared" si="1"/>
        <v>2234</v>
      </c>
      <c r="H10" s="253"/>
      <c r="I10" s="254"/>
      <c r="J10" s="255">
        <f t="shared" si="2"/>
        <v>94.102780117944391</v>
      </c>
      <c r="K10" s="256"/>
      <c r="L10" s="257"/>
      <c r="M10" s="252">
        <f t="shared" si="3"/>
        <v>2162</v>
      </c>
      <c r="N10" s="253"/>
      <c r="O10" s="254"/>
      <c r="P10" s="258">
        <f t="shared" si="4"/>
        <v>91.069924178601511</v>
      </c>
      <c r="Q10" s="259"/>
      <c r="R10" s="35"/>
      <c r="S10" s="155" t="s">
        <v>762</v>
      </c>
      <c r="T10" s="155" t="s">
        <v>547</v>
      </c>
      <c r="U10" s="156" t="s">
        <v>763</v>
      </c>
      <c r="V10" s="156" t="s">
        <v>147</v>
      </c>
      <c r="W10" s="156" t="s">
        <v>301</v>
      </c>
      <c r="X10" s="156" t="s">
        <v>764</v>
      </c>
      <c r="Y10" s="156" t="s">
        <v>141</v>
      </c>
      <c r="Z10" s="156" t="s">
        <v>149</v>
      </c>
      <c r="AA10" s="156" t="s">
        <v>765</v>
      </c>
      <c r="AB10" s="156" t="s">
        <v>766</v>
      </c>
      <c r="AC10" s="156" t="s">
        <v>767</v>
      </c>
      <c r="AD10" s="156" t="s">
        <v>139</v>
      </c>
      <c r="AE10" s="156" t="s">
        <v>150</v>
      </c>
      <c r="AF10" s="320" t="s">
        <v>141</v>
      </c>
      <c r="AG10" s="156" t="s">
        <v>141</v>
      </c>
      <c r="AH10" s="90" t="s">
        <v>236</v>
      </c>
      <c r="AI10" s="90" t="s">
        <v>141</v>
      </c>
      <c r="AJ10" s="30"/>
      <c r="AK10" s="30"/>
    </row>
    <row r="11" spans="1:37" ht="23.1" customHeight="1">
      <c r="A11" s="586" t="s">
        <v>362</v>
      </c>
      <c r="B11" s="224" t="s">
        <v>4</v>
      </c>
      <c r="C11" s="234"/>
      <c r="D11" s="235" t="s">
        <v>12</v>
      </c>
      <c r="E11" s="251">
        <f t="shared" si="0"/>
        <v>2083</v>
      </c>
      <c r="F11" s="251"/>
      <c r="G11" s="252">
        <f t="shared" si="1"/>
        <v>1858</v>
      </c>
      <c r="H11" s="253"/>
      <c r="I11" s="254"/>
      <c r="J11" s="255">
        <f t="shared" si="2"/>
        <v>89.198271723475756</v>
      </c>
      <c r="K11" s="256"/>
      <c r="L11" s="257"/>
      <c r="M11" s="252">
        <f t="shared" si="3"/>
        <v>1758</v>
      </c>
      <c r="N11" s="253"/>
      <c r="O11" s="254"/>
      <c r="P11" s="258">
        <f t="shared" si="4"/>
        <v>84.397503600576101</v>
      </c>
      <c r="Q11" s="259"/>
      <c r="R11" s="35"/>
      <c r="S11" s="155" t="s">
        <v>768</v>
      </c>
      <c r="T11" s="155" t="s">
        <v>737</v>
      </c>
      <c r="U11" s="156" t="s">
        <v>769</v>
      </c>
      <c r="V11" s="156" t="s">
        <v>141</v>
      </c>
      <c r="W11" s="156" t="s">
        <v>149</v>
      </c>
      <c r="X11" s="156" t="s">
        <v>770</v>
      </c>
      <c r="Y11" s="156" t="s">
        <v>141</v>
      </c>
      <c r="Z11" s="156" t="s">
        <v>229</v>
      </c>
      <c r="AA11" s="156" t="s">
        <v>771</v>
      </c>
      <c r="AB11" s="156" t="s">
        <v>149</v>
      </c>
      <c r="AC11" s="156" t="s">
        <v>653</v>
      </c>
      <c r="AD11" s="156" t="s">
        <v>147</v>
      </c>
      <c r="AE11" s="156" t="s">
        <v>174</v>
      </c>
      <c r="AF11" s="320" t="s">
        <v>174</v>
      </c>
      <c r="AG11" s="156" t="s">
        <v>140</v>
      </c>
      <c r="AH11" s="90" t="s">
        <v>174</v>
      </c>
      <c r="AI11" s="90" t="s">
        <v>174</v>
      </c>
      <c r="AJ11" s="30"/>
      <c r="AK11" s="30"/>
    </row>
    <row r="12" spans="1:37" ht="23.1" customHeight="1">
      <c r="A12" s="587"/>
      <c r="B12" s="224" t="s">
        <v>6</v>
      </c>
      <c r="C12" s="234"/>
      <c r="D12" s="235" t="s">
        <v>56</v>
      </c>
      <c r="E12" s="252">
        <f t="shared" si="0"/>
        <v>76542</v>
      </c>
      <c r="F12" s="251"/>
      <c r="G12" s="252">
        <f t="shared" si="1"/>
        <v>62164</v>
      </c>
      <c r="H12" s="253"/>
      <c r="I12" s="254"/>
      <c r="J12" s="255">
        <f t="shared" si="2"/>
        <v>81.215541794047709</v>
      </c>
      <c r="K12" s="256"/>
      <c r="L12" s="257"/>
      <c r="M12" s="252">
        <f t="shared" si="3"/>
        <v>58270</v>
      </c>
      <c r="N12" s="253"/>
      <c r="O12" s="254"/>
      <c r="P12" s="258">
        <f t="shared" si="4"/>
        <v>76.128138799613282</v>
      </c>
      <c r="Q12" s="259"/>
      <c r="R12" s="35"/>
      <c r="S12" s="155" t="s">
        <v>772</v>
      </c>
      <c r="T12" s="155" t="s">
        <v>773</v>
      </c>
      <c r="U12" s="156" t="s">
        <v>774</v>
      </c>
      <c r="V12" s="156" t="s">
        <v>707</v>
      </c>
      <c r="W12" s="156" t="s">
        <v>775</v>
      </c>
      <c r="X12" s="156" t="s">
        <v>776</v>
      </c>
      <c r="Y12" s="156" t="s">
        <v>777</v>
      </c>
      <c r="Z12" s="156" t="s">
        <v>778</v>
      </c>
      <c r="AA12" s="156" t="s">
        <v>779</v>
      </c>
      <c r="AB12" s="156" t="s">
        <v>780</v>
      </c>
      <c r="AC12" s="156" t="s">
        <v>781</v>
      </c>
      <c r="AD12" s="156" t="s">
        <v>782</v>
      </c>
      <c r="AE12" s="156" t="s">
        <v>129</v>
      </c>
      <c r="AF12" s="320" t="s">
        <v>946</v>
      </c>
      <c r="AG12" s="156" t="s">
        <v>783</v>
      </c>
      <c r="AH12" s="90" t="s">
        <v>784</v>
      </c>
      <c r="AI12" s="90" t="s">
        <v>785</v>
      </c>
      <c r="AJ12" s="30"/>
      <c r="AK12" s="30"/>
    </row>
    <row r="13" spans="1:37" ht="23.1" customHeight="1">
      <c r="A13" s="344" t="s">
        <v>363</v>
      </c>
      <c r="B13" s="224"/>
      <c r="C13" s="234"/>
      <c r="D13" s="235" t="s">
        <v>14</v>
      </c>
      <c r="E13" s="252">
        <f t="shared" si="0"/>
        <v>106295</v>
      </c>
      <c r="F13" s="251"/>
      <c r="G13" s="252">
        <f t="shared" si="1"/>
        <v>89049</v>
      </c>
      <c r="H13" s="253"/>
      <c r="I13" s="254"/>
      <c r="J13" s="255">
        <f t="shared" si="2"/>
        <v>83.775342208006023</v>
      </c>
      <c r="K13" s="256"/>
      <c r="L13" s="257"/>
      <c r="M13" s="252">
        <f t="shared" si="3"/>
        <v>84621</v>
      </c>
      <c r="N13" s="261"/>
      <c r="O13" s="254"/>
      <c r="P13" s="258">
        <f t="shared" si="4"/>
        <v>79.609577120278473</v>
      </c>
      <c r="Q13" s="259"/>
      <c r="R13" s="35"/>
      <c r="S13" s="155" t="s">
        <v>786</v>
      </c>
      <c r="T13" s="155" t="s">
        <v>787</v>
      </c>
      <c r="U13" s="156" t="s">
        <v>788</v>
      </c>
      <c r="V13" s="156" t="s">
        <v>789</v>
      </c>
      <c r="W13" s="156" t="s">
        <v>790</v>
      </c>
      <c r="X13" s="156" t="s">
        <v>791</v>
      </c>
      <c r="Y13" s="156" t="s">
        <v>235</v>
      </c>
      <c r="Z13" s="156" t="s">
        <v>143</v>
      </c>
      <c r="AA13" s="156" t="s">
        <v>792</v>
      </c>
      <c r="AB13" s="156" t="s">
        <v>793</v>
      </c>
      <c r="AC13" s="156" t="s">
        <v>794</v>
      </c>
      <c r="AD13" s="156" t="s">
        <v>767</v>
      </c>
      <c r="AE13" s="156" t="s">
        <v>795</v>
      </c>
      <c r="AF13" s="320" t="s">
        <v>529</v>
      </c>
      <c r="AG13" s="156" t="s">
        <v>657</v>
      </c>
      <c r="AH13" s="90" t="s">
        <v>599</v>
      </c>
      <c r="AI13" s="90" t="s">
        <v>301</v>
      </c>
      <c r="AJ13" s="30"/>
      <c r="AK13" s="30"/>
    </row>
    <row r="14" spans="1:37" ht="23.1" customHeight="1">
      <c r="A14" s="586" t="s">
        <v>364</v>
      </c>
      <c r="B14" s="224" t="s">
        <v>4</v>
      </c>
      <c r="C14" s="234"/>
      <c r="D14" s="235" t="s">
        <v>16</v>
      </c>
      <c r="E14" s="251">
        <f t="shared" si="0"/>
        <v>35060</v>
      </c>
      <c r="F14" s="251"/>
      <c r="G14" s="252">
        <f t="shared" si="1"/>
        <v>32695</v>
      </c>
      <c r="H14" s="253"/>
      <c r="I14" s="254"/>
      <c r="J14" s="255">
        <f t="shared" si="2"/>
        <v>93.254420992584144</v>
      </c>
      <c r="K14" s="256"/>
      <c r="L14" s="257"/>
      <c r="M14" s="252">
        <f t="shared" si="3"/>
        <v>31739</v>
      </c>
      <c r="N14" s="253"/>
      <c r="O14" s="254"/>
      <c r="P14" s="258">
        <f t="shared" si="4"/>
        <v>90.527666856816893</v>
      </c>
      <c r="Q14" s="259"/>
      <c r="R14" s="35"/>
      <c r="S14" s="155" t="s">
        <v>796</v>
      </c>
      <c r="T14" s="155" t="s">
        <v>797</v>
      </c>
      <c r="U14" s="156" t="s">
        <v>798</v>
      </c>
      <c r="V14" s="156" t="s">
        <v>225</v>
      </c>
      <c r="W14" s="156" t="s">
        <v>309</v>
      </c>
      <c r="X14" s="156" t="s">
        <v>799</v>
      </c>
      <c r="Y14" s="156" t="s">
        <v>174</v>
      </c>
      <c r="Z14" s="156" t="s">
        <v>138</v>
      </c>
      <c r="AA14" s="156" t="s">
        <v>800</v>
      </c>
      <c r="AB14" s="156" t="s">
        <v>404</v>
      </c>
      <c r="AC14" s="156" t="s">
        <v>801</v>
      </c>
      <c r="AD14" s="156" t="s">
        <v>181</v>
      </c>
      <c r="AE14" s="156" t="s">
        <v>157</v>
      </c>
      <c r="AF14" s="320" t="s">
        <v>174</v>
      </c>
      <c r="AG14" s="156" t="s">
        <v>174</v>
      </c>
      <c r="AH14" s="90" t="s">
        <v>680</v>
      </c>
      <c r="AI14" s="90" t="s">
        <v>141</v>
      </c>
      <c r="AJ14" s="30"/>
      <c r="AK14" s="30"/>
    </row>
    <row r="15" spans="1:37" ht="23.1" customHeight="1">
      <c r="A15" s="587"/>
      <c r="B15" s="224" t="s">
        <v>6</v>
      </c>
      <c r="C15" s="234"/>
      <c r="D15" s="235" t="s">
        <v>17</v>
      </c>
      <c r="E15" s="252">
        <f t="shared" si="0"/>
        <v>175257</v>
      </c>
      <c r="F15" s="251"/>
      <c r="G15" s="252">
        <f t="shared" si="1"/>
        <v>137643</v>
      </c>
      <c r="H15" s="253"/>
      <c r="I15" s="254"/>
      <c r="J15" s="255">
        <f t="shared" si="2"/>
        <v>78.537804481418718</v>
      </c>
      <c r="K15" s="256"/>
      <c r="L15" s="257"/>
      <c r="M15" s="252">
        <f>AA15+AB15+AC15+AD15</f>
        <v>127068</v>
      </c>
      <c r="N15" s="253"/>
      <c r="O15" s="254"/>
      <c r="P15" s="258">
        <f t="shared" si="4"/>
        <v>72.503808692377476</v>
      </c>
      <c r="Q15" s="259"/>
      <c r="R15" s="35"/>
      <c r="S15" s="155" t="s">
        <v>802</v>
      </c>
      <c r="T15" s="155" t="s">
        <v>803</v>
      </c>
      <c r="U15" s="156" t="s">
        <v>804</v>
      </c>
      <c r="V15" s="156" t="s">
        <v>805</v>
      </c>
      <c r="W15" s="156" t="s">
        <v>806</v>
      </c>
      <c r="X15" s="156" t="s">
        <v>807</v>
      </c>
      <c r="Y15" s="156" t="s">
        <v>235</v>
      </c>
      <c r="Z15" s="156" t="s">
        <v>808</v>
      </c>
      <c r="AA15" s="156" t="s">
        <v>809</v>
      </c>
      <c r="AB15" s="156" t="s">
        <v>810</v>
      </c>
      <c r="AC15" s="156" t="s">
        <v>811</v>
      </c>
      <c r="AD15" s="156" t="s">
        <v>582</v>
      </c>
      <c r="AE15" s="156" t="s">
        <v>812</v>
      </c>
      <c r="AF15" s="320" t="s">
        <v>947</v>
      </c>
      <c r="AG15" s="156" t="s">
        <v>813</v>
      </c>
      <c r="AH15" s="90" t="s">
        <v>814</v>
      </c>
      <c r="AI15" s="90" t="s">
        <v>745</v>
      </c>
      <c r="AJ15" s="30"/>
      <c r="AK15" s="30"/>
    </row>
    <row r="16" spans="1:37" ht="23.1" customHeight="1">
      <c r="A16" s="586" t="s">
        <v>365</v>
      </c>
      <c r="B16" s="224" t="s">
        <v>4</v>
      </c>
      <c r="C16" s="234"/>
      <c r="D16" s="235" t="s">
        <v>18</v>
      </c>
      <c r="E16" s="251">
        <f t="shared" si="0"/>
        <v>22030</v>
      </c>
      <c r="F16" s="251"/>
      <c r="G16" s="252">
        <f t="shared" si="1"/>
        <v>20057</v>
      </c>
      <c r="H16" s="253"/>
      <c r="I16" s="254"/>
      <c r="J16" s="255">
        <f t="shared" si="2"/>
        <v>91.044030866999549</v>
      </c>
      <c r="K16" s="256"/>
      <c r="L16" s="257"/>
      <c r="M16" s="252">
        <f t="shared" si="3"/>
        <v>19498</v>
      </c>
      <c r="N16" s="253"/>
      <c r="O16" s="254"/>
      <c r="P16" s="258">
        <f t="shared" si="4"/>
        <v>88.506581933726736</v>
      </c>
      <c r="Q16" s="259"/>
      <c r="R16" s="35"/>
      <c r="S16" s="155">
        <v>20769</v>
      </c>
      <c r="T16" s="241">
        <v>1261</v>
      </c>
      <c r="U16" s="241">
        <v>18869</v>
      </c>
      <c r="V16" s="241">
        <v>41</v>
      </c>
      <c r="W16" s="241">
        <v>276</v>
      </c>
      <c r="X16" s="241">
        <v>854</v>
      </c>
      <c r="Y16" s="241">
        <v>1</v>
      </c>
      <c r="Z16" s="241">
        <v>16</v>
      </c>
      <c r="AA16" s="241">
        <v>18414</v>
      </c>
      <c r="AB16" s="241">
        <v>284</v>
      </c>
      <c r="AC16" s="241">
        <v>785</v>
      </c>
      <c r="AD16" s="241">
        <v>15</v>
      </c>
      <c r="AE16" s="90">
        <v>51</v>
      </c>
      <c r="AF16" s="321">
        <v>1</v>
      </c>
      <c r="AG16" s="90">
        <v>2</v>
      </c>
      <c r="AH16" s="90">
        <v>43</v>
      </c>
      <c r="AI16" s="90">
        <v>1</v>
      </c>
      <c r="AJ16" s="30"/>
      <c r="AK16" s="30"/>
    </row>
    <row r="17" spans="1:37" ht="23.1" customHeight="1">
      <c r="A17" s="599"/>
      <c r="B17" s="224" t="s">
        <v>6</v>
      </c>
      <c r="C17" s="234"/>
      <c r="D17" s="235" t="s">
        <v>62</v>
      </c>
      <c r="E17" s="251">
        <f>S17</f>
        <v>40817</v>
      </c>
      <c r="F17" s="251"/>
      <c r="G17" s="252">
        <f>U17+V17+W17</f>
        <v>38967</v>
      </c>
      <c r="H17" s="253"/>
      <c r="I17" s="254"/>
      <c r="J17" s="255">
        <f t="shared" si="2"/>
        <v>95.467574785016055</v>
      </c>
      <c r="K17" s="256"/>
      <c r="L17" s="257"/>
      <c r="M17" s="252">
        <f>AA17+AB17</f>
        <v>38150</v>
      </c>
      <c r="N17" s="253"/>
      <c r="O17" s="254"/>
      <c r="P17" s="258">
        <f t="shared" si="4"/>
        <v>93.465957811696114</v>
      </c>
      <c r="Q17" s="259"/>
      <c r="R17" s="35"/>
      <c r="S17" s="155">
        <v>40817</v>
      </c>
      <c r="T17" s="240"/>
      <c r="U17" s="241">
        <v>38469</v>
      </c>
      <c r="V17" s="241">
        <v>36</v>
      </c>
      <c r="W17" s="241">
        <v>462</v>
      </c>
      <c r="X17" s="246"/>
      <c r="Y17" s="246"/>
      <c r="Z17" s="246"/>
      <c r="AA17" s="241">
        <v>37687</v>
      </c>
      <c r="AB17" s="241">
        <v>463</v>
      </c>
      <c r="AC17" s="246"/>
      <c r="AD17" s="246"/>
      <c r="AE17" s="90">
        <v>48</v>
      </c>
      <c r="AF17" s="321">
        <v>0</v>
      </c>
      <c r="AG17" s="90"/>
      <c r="AH17" s="90">
        <v>41</v>
      </c>
      <c r="AI17" s="90"/>
      <c r="AJ17" s="30"/>
      <c r="AK17" s="30"/>
    </row>
    <row r="18" spans="1:37" ht="23.1" customHeight="1">
      <c r="A18" s="599"/>
      <c r="B18" s="224" t="s">
        <v>46</v>
      </c>
      <c r="C18" s="234"/>
      <c r="D18" s="239" t="s">
        <v>63</v>
      </c>
      <c r="E18" s="251">
        <f t="shared" ref="E18:E32" si="5">S18+T18</f>
        <v>49278</v>
      </c>
      <c r="F18" s="251"/>
      <c r="G18" s="252">
        <f t="shared" ref="G18:G32" si="6">U18+V18+W18+X18+Y18+Z18</f>
        <v>46733</v>
      </c>
      <c r="H18" s="253"/>
      <c r="I18" s="254"/>
      <c r="J18" s="255">
        <f t="shared" si="2"/>
        <v>94.835423515564756</v>
      </c>
      <c r="K18" s="256"/>
      <c r="L18" s="257"/>
      <c r="M18" s="252">
        <f>AA18+AB18+AC18+AD18</f>
        <v>45558</v>
      </c>
      <c r="N18" s="253"/>
      <c r="O18" s="254"/>
      <c r="P18" s="258">
        <f t="shared" si="4"/>
        <v>92.45099232923414</v>
      </c>
      <c r="Q18" s="259"/>
      <c r="R18" s="35"/>
      <c r="S18" s="155">
        <v>43424</v>
      </c>
      <c r="T18" s="241">
        <v>5854</v>
      </c>
      <c r="U18" s="241">
        <v>40847</v>
      </c>
      <c r="V18" s="241">
        <v>47</v>
      </c>
      <c r="W18" s="241">
        <v>637</v>
      </c>
      <c r="X18" s="241">
        <v>5102</v>
      </c>
      <c r="Y18" s="241">
        <v>5</v>
      </c>
      <c r="Z18" s="241">
        <v>95</v>
      </c>
      <c r="AA18" s="241">
        <v>39940</v>
      </c>
      <c r="AB18" s="241">
        <v>625</v>
      </c>
      <c r="AC18" s="241">
        <v>4905</v>
      </c>
      <c r="AD18" s="241">
        <v>88</v>
      </c>
      <c r="AE18" s="90">
        <v>80</v>
      </c>
      <c r="AF18" s="321">
        <v>13</v>
      </c>
      <c r="AG18" s="90">
        <v>17</v>
      </c>
      <c r="AH18" s="90">
        <v>77</v>
      </c>
      <c r="AI18" s="90">
        <v>13</v>
      </c>
      <c r="AJ18" s="30"/>
      <c r="AK18" s="30"/>
    </row>
    <row r="19" spans="1:37" ht="23.1" customHeight="1">
      <c r="A19" s="587"/>
      <c r="B19" s="224" t="s">
        <v>52</v>
      </c>
      <c r="C19" s="234"/>
      <c r="D19" s="235" t="s">
        <v>64</v>
      </c>
      <c r="E19" s="252">
        <f t="shared" si="5"/>
        <v>9854</v>
      </c>
      <c r="F19" s="251"/>
      <c r="G19" s="252">
        <f t="shared" si="6"/>
        <v>9535</v>
      </c>
      <c r="H19" s="253"/>
      <c r="I19" s="254"/>
      <c r="J19" s="255">
        <f t="shared" si="2"/>
        <v>96.762735944793988</v>
      </c>
      <c r="K19" s="256"/>
      <c r="L19" s="257"/>
      <c r="M19" s="252">
        <f>AA19+AB19+AC19+AD19</f>
        <v>9325</v>
      </c>
      <c r="N19" s="253"/>
      <c r="O19" s="254"/>
      <c r="P19" s="258">
        <f t="shared" si="4"/>
        <v>94.631621676476556</v>
      </c>
      <c r="Q19" s="259"/>
      <c r="R19" s="35"/>
      <c r="S19" s="155" t="s">
        <v>815</v>
      </c>
      <c r="T19" s="155" t="s">
        <v>816</v>
      </c>
      <c r="U19" s="156" t="s">
        <v>817</v>
      </c>
      <c r="V19" s="156" t="s">
        <v>147</v>
      </c>
      <c r="W19" s="156" t="s">
        <v>166</v>
      </c>
      <c r="X19" s="156" t="s">
        <v>293</v>
      </c>
      <c r="Y19" s="156" t="s">
        <v>141</v>
      </c>
      <c r="Z19" s="156" t="s">
        <v>150</v>
      </c>
      <c r="AA19" s="156" t="s">
        <v>818</v>
      </c>
      <c r="AB19" s="156" t="s">
        <v>148</v>
      </c>
      <c r="AC19" s="156" t="s">
        <v>819</v>
      </c>
      <c r="AD19" s="156" t="s">
        <v>151</v>
      </c>
      <c r="AE19" s="156" t="s">
        <v>138</v>
      </c>
      <c r="AF19" s="320" t="s">
        <v>174</v>
      </c>
      <c r="AG19" s="156" t="s">
        <v>174</v>
      </c>
      <c r="AH19" s="90" t="s">
        <v>136</v>
      </c>
      <c r="AI19" s="90" t="s">
        <v>141</v>
      </c>
      <c r="AJ19" s="30"/>
      <c r="AK19" s="30"/>
    </row>
    <row r="20" spans="1:37" ht="23.1" customHeight="1">
      <c r="A20" s="344" t="s">
        <v>366</v>
      </c>
      <c r="B20" s="338"/>
      <c r="C20" s="195"/>
      <c r="D20" s="341" t="s">
        <v>21</v>
      </c>
      <c r="E20" s="262">
        <f t="shared" si="5"/>
        <v>42917</v>
      </c>
      <c r="F20" s="263"/>
      <c r="G20" s="262">
        <f t="shared" si="6"/>
        <v>41103</v>
      </c>
      <c r="H20" s="264"/>
      <c r="I20" s="265"/>
      <c r="J20" s="266">
        <f t="shared" si="2"/>
        <v>95.773236712724568</v>
      </c>
      <c r="K20" s="267"/>
      <c r="L20" s="268"/>
      <c r="M20" s="262">
        <f>AA20+AB20+AC20+AD20+AE20+AG20</f>
        <v>40222</v>
      </c>
      <c r="N20" s="264"/>
      <c r="O20" s="265"/>
      <c r="P20" s="269">
        <f t="shared" si="4"/>
        <v>93.720437122818467</v>
      </c>
      <c r="Q20" s="133"/>
      <c r="R20" s="35"/>
      <c r="S20" s="324" t="s">
        <v>820</v>
      </c>
      <c r="T20" s="324" t="s">
        <v>821</v>
      </c>
      <c r="U20" s="325" t="s">
        <v>822</v>
      </c>
      <c r="V20" s="325" t="s">
        <v>182</v>
      </c>
      <c r="W20" s="325" t="s">
        <v>823</v>
      </c>
      <c r="X20" s="325" t="s">
        <v>824</v>
      </c>
      <c r="Y20" s="325" t="s">
        <v>174</v>
      </c>
      <c r="Z20" s="325" t="s">
        <v>344</v>
      </c>
      <c r="AA20" s="325" t="s">
        <v>825</v>
      </c>
      <c r="AB20" s="325" t="s">
        <v>826</v>
      </c>
      <c r="AC20" s="325" t="s">
        <v>827</v>
      </c>
      <c r="AD20" s="325" t="s">
        <v>217</v>
      </c>
      <c r="AE20" s="325" t="s">
        <v>828</v>
      </c>
      <c r="AF20" s="326" t="s">
        <v>181</v>
      </c>
      <c r="AG20" s="325" t="s">
        <v>235</v>
      </c>
      <c r="AH20" s="327" t="s">
        <v>829</v>
      </c>
      <c r="AI20" s="327" t="s">
        <v>149</v>
      </c>
      <c r="AJ20" s="30"/>
      <c r="AK20" s="30"/>
    </row>
    <row r="21" spans="1:37" ht="23.1" customHeight="1">
      <c r="A21" s="344" t="s">
        <v>367</v>
      </c>
      <c r="B21" s="338"/>
      <c r="C21" s="195"/>
      <c r="D21" s="341" t="s">
        <v>23</v>
      </c>
      <c r="E21" s="262">
        <f t="shared" si="5"/>
        <v>4971</v>
      </c>
      <c r="F21" s="263"/>
      <c r="G21" s="262">
        <f t="shared" si="6"/>
        <v>4670</v>
      </c>
      <c r="H21" s="270"/>
      <c r="I21" s="264"/>
      <c r="J21" s="266">
        <f t="shared" si="2"/>
        <v>93.944880305773481</v>
      </c>
      <c r="K21" s="267"/>
      <c r="L21" s="268"/>
      <c r="M21" s="262">
        <f t="shared" ref="M21:M32" si="7">AA21+AB21+AC21+AD21</f>
        <v>4516</v>
      </c>
      <c r="N21" s="270"/>
      <c r="O21" s="264"/>
      <c r="P21" s="269">
        <f t="shared" si="4"/>
        <v>90.846912090122714</v>
      </c>
      <c r="Q21" s="133"/>
      <c r="R21" s="35"/>
      <c r="S21" s="324" t="s">
        <v>830</v>
      </c>
      <c r="T21" s="324" t="s">
        <v>831</v>
      </c>
      <c r="U21" s="325" t="s">
        <v>832</v>
      </c>
      <c r="V21" s="325" t="s">
        <v>229</v>
      </c>
      <c r="W21" s="325" t="s">
        <v>153</v>
      </c>
      <c r="X21" s="325" t="s">
        <v>833</v>
      </c>
      <c r="Y21" s="325" t="s">
        <v>141</v>
      </c>
      <c r="Z21" s="325" t="s">
        <v>149</v>
      </c>
      <c r="AA21" s="325" t="s">
        <v>834</v>
      </c>
      <c r="AB21" s="325" t="s">
        <v>173</v>
      </c>
      <c r="AC21" s="325" t="s">
        <v>835</v>
      </c>
      <c r="AD21" s="325" t="s">
        <v>149</v>
      </c>
      <c r="AE21" s="325" t="s">
        <v>147</v>
      </c>
      <c r="AF21" s="326" t="s">
        <v>174</v>
      </c>
      <c r="AG21" s="325" t="s">
        <v>174</v>
      </c>
      <c r="AH21" s="327" t="s">
        <v>140</v>
      </c>
      <c r="AI21" s="327" t="s">
        <v>174</v>
      </c>
      <c r="AJ21" s="30"/>
      <c r="AK21" s="30"/>
    </row>
    <row r="22" spans="1:37" ht="23.1" customHeight="1">
      <c r="A22" s="586" t="s">
        <v>368</v>
      </c>
      <c r="B22" s="224" t="s">
        <v>4</v>
      </c>
      <c r="C22" s="234"/>
      <c r="D22" s="235" t="s">
        <v>25</v>
      </c>
      <c r="E22" s="251">
        <f t="shared" si="5"/>
        <v>1165</v>
      </c>
      <c r="F22" s="251"/>
      <c r="G22" s="252">
        <f t="shared" si="6"/>
        <v>1058</v>
      </c>
      <c r="H22" s="261"/>
      <c r="I22" s="253"/>
      <c r="J22" s="255">
        <f t="shared" si="2"/>
        <v>90.815450643776828</v>
      </c>
      <c r="K22" s="256"/>
      <c r="L22" s="257"/>
      <c r="M22" s="252">
        <f t="shared" si="7"/>
        <v>1034</v>
      </c>
      <c r="N22" s="261"/>
      <c r="O22" s="253"/>
      <c r="P22" s="258">
        <f t="shared" si="4"/>
        <v>88.75536480686695</v>
      </c>
      <c r="Q22" s="259"/>
      <c r="R22" s="35"/>
      <c r="S22" s="324" t="s">
        <v>621</v>
      </c>
      <c r="T22" s="324" t="s">
        <v>764</v>
      </c>
      <c r="U22" s="325" t="s">
        <v>836</v>
      </c>
      <c r="V22" s="325" t="s">
        <v>139</v>
      </c>
      <c r="W22" s="325" t="s">
        <v>489</v>
      </c>
      <c r="X22" s="325" t="s">
        <v>813</v>
      </c>
      <c r="Y22" s="325" t="s">
        <v>141</v>
      </c>
      <c r="Z22" s="325" t="s">
        <v>181</v>
      </c>
      <c r="AA22" s="325" t="s">
        <v>837</v>
      </c>
      <c r="AB22" s="325" t="s">
        <v>680</v>
      </c>
      <c r="AC22" s="325" t="s">
        <v>838</v>
      </c>
      <c r="AD22" s="325" t="s">
        <v>181</v>
      </c>
      <c r="AE22" s="325" t="s">
        <v>229</v>
      </c>
      <c r="AF22" s="326" t="s">
        <v>141</v>
      </c>
      <c r="AG22" s="325" t="s">
        <v>141</v>
      </c>
      <c r="AH22" s="327" t="s">
        <v>229</v>
      </c>
      <c r="AI22" s="327" t="s">
        <v>141</v>
      </c>
      <c r="AJ22" s="30"/>
      <c r="AK22" s="30"/>
    </row>
    <row r="23" spans="1:37" ht="23.1" customHeight="1">
      <c r="A23" s="587"/>
      <c r="B23" s="224" t="s">
        <v>6</v>
      </c>
      <c r="C23" s="234"/>
      <c r="D23" s="235" t="s">
        <v>26</v>
      </c>
      <c r="E23" s="252">
        <f t="shared" si="5"/>
        <v>2521</v>
      </c>
      <c r="F23" s="251"/>
      <c r="G23" s="252">
        <f t="shared" si="6"/>
        <v>2354</v>
      </c>
      <c r="H23" s="261"/>
      <c r="I23" s="253"/>
      <c r="J23" s="255">
        <f t="shared" si="2"/>
        <v>93.37564458548195</v>
      </c>
      <c r="K23" s="256"/>
      <c r="L23" s="257"/>
      <c r="M23" s="252">
        <f t="shared" si="7"/>
        <v>2237</v>
      </c>
      <c r="N23" s="261"/>
      <c r="O23" s="253"/>
      <c r="P23" s="258">
        <f t="shared" si="4"/>
        <v>88.73462911543038</v>
      </c>
      <c r="Q23" s="259"/>
      <c r="R23" s="35"/>
      <c r="S23" s="324" t="s">
        <v>839</v>
      </c>
      <c r="T23" s="324" t="s">
        <v>840</v>
      </c>
      <c r="U23" s="325" t="s">
        <v>841</v>
      </c>
      <c r="V23" s="325" t="s">
        <v>174</v>
      </c>
      <c r="W23" s="325" t="s">
        <v>179</v>
      </c>
      <c r="X23" s="325" t="s">
        <v>842</v>
      </c>
      <c r="Y23" s="325" t="s">
        <v>140</v>
      </c>
      <c r="Z23" s="325" t="s">
        <v>593</v>
      </c>
      <c r="AA23" s="325" t="s">
        <v>843</v>
      </c>
      <c r="AB23" s="325" t="s">
        <v>181</v>
      </c>
      <c r="AC23" s="325" t="s">
        <v>844</v>
      </c>
      <c r="AD23" s="325" t="s">
        <v>530</v>
      </c>
      <c r="AE23" s="325" t="s">
        <v>141</v>
      </c>
      <c r="AF23" s="326" t="s">
        <v>174</v>
      </c>
      <c r="AG23" s="325" t="s">
        <v>174</v>
      </c>
      <c r="AH23" s="327" t="s">
        <v>141</v>
      </c>
      <c r="AI23" s="327" t="s">
        <v>141</v>
      </c>
      <c r="AJ23" s="30"/>
      <c r="AK23" s="30"/>
    </row>
    <row r="24" spans="1:37" ht="23.1" customHeight="1">
      <c r="A24" s="344" t="s">
        <v>369</v>
      </c>
      <c r="B24" s="224"/>
      <c r="C24" s="234"/>
      <c r="D24" s="239" t="s">
        <v>47</v>
      </c>
      <c r="E24" s="252">
        <f t="shared" si="5"/>
        <v>554</v>
      </c>
      <c r="F24" s="251"/>
      <c r="G24" s="252">
        <f t="shared" si="6"/>
        <v>472</v>
      </c>
      <c r="H24" s="253"/>
      <c r="I24" s="254"/>
      <c r="J24" s="255">
        <f t="shared" si="2"/>
        <v>85.198555956678703</v>
      </c>
      <c r="K24" s="256"/>
      <c r="L24" s="257"/>
      <c r="M24" s="252">
        <f t="shared" si="7"/>
        <v>427</v>
      </c>
      <c r="N24" s="261"/>
      <c r="O24" s="253"/>
      <c r="P24" s="258">
        <f t="shared" si="4"/>
        <v>77.075812274368232</v>
      </c>
      <c r="Q24" s="259"/>
      <c r="R24" s="35"/>
      <c r="S24" s="324" t="s">
        <v>845</v>
      </c>
      <c r="T24" s="324" t="s">
        <v>846</v>
      </c>
      <c r="U24" s="325" t="s">
        <v>325</v>
      </c>
      <c r="V24" s="325" t="s">
        <v>151</v>
      </c>
      <c r="W24" s="325" t="s">
        <v>528</v>
      </c>
      <c r="X24" s="325" t="s">
        <v>847</v>
      </c>
      <c r="Y24" s="325" t="s">
        <v>141</v>
      </c>
      <c r="Z24" s="325" t="s">
        <v>240</v>
      </c>
      <c r="AA24" s="325" t="s">
        <v>223</v>
      </c>
      <c r="AB24" s="325" t="s">
        <v>691</v>
      </c>
      <c r="AC24" s="325" t="s">
        <v>848</v>
      </c>
      <c r="AD24" s="325" t="s">
        <v>237</v>
      </c>
      <c r="AE24" s="325" t="s">
        <v>138</v>
      </c>
      <c r="AF24" s="326" t="s">
        <v>151</v>
      </c>
      <c r="AG24" s="325" t="s">
        <v>138</v>
      </c>
      <c r="AH24" s="327" t="s">
        <v>138</v>
      </c>
      <c r="AI24" s="327" t="s">
        <v>151</v>
      </c>
      <c r="AJ24" s="30"/>
      <c r="AK24" s="30"/>
    </row>
    <row r="25" spans="1:37" ht="23.1" customHeight="1">
      <c r="A25" s="343" t="s">
        <v>370</v>
      </c>
      <c r="B25" s="224"/>
      <c r="C25" s="234"/>
      <c r="D25" s="235" t="s">
        <v>29</v>
      </c>
      <c r="E25" s="252">
        <f t="shared" si="5"/>
        <v>24463</v>
      </c>
      <c r="F25" s="251"/>
      <c r="G25" s="252">
        <f t="shared" si="6"/>
        <v>20435</v>
      </c>
      <c r="H25" s="253"/>
      <c r="I25" s="254"/>
      <c r="J25" s="255">
        <f t="shared" si="2"/>
        <v>83.534317131995266</v>
      </c>
      <c r="K25" s="256"/>
      <c r="L25" s="257"/>
      <c r="M25" s="252">
        <f t="shared" si="7"/>
        <v>18803</v>
      </c>
      <c r="N25" s="261"/>
      <c r="O25" s="254"/>
      <c r="P25" s="258">
        <f t="shared" si="4"/>
        <v>76.863017618444189</v>
      </c>
      <c r="Q25" s="259"/>
      <c r="R25" s="35"/>
      <c r="S25" s="324" t="s">
        <v>849</v>
      </c>
      <c r="T25" s="324" t="s">
        <v>850</v>
      </c>
      <c r="U25" s="325" t="s">
        <v>851</v>
      </c>
      <c r="V25" s="325" t="s">
        <v>229</v>
      </c>
      <c r="W25" s="325" t="s">
        <v>852</v>
      </c>
      <c r="X25" s="325" t="s">
        <v>853</v>
      </c>
      <c r="Y25" s="325" t="s">
        <v>174</v>
      </c>
      <c r="Z25" s="325" t="s">
        <v>343</v>
      </c>
      <c r="AA25" s="325" t="s">
        <v>854</v>
      </c>
      <c r="AB25" s="325" t="s">
        <v>855</v>
      </c>
      <c r="AC25" s="325" t="s">
        <v>856</v>
      </c>
      <c r="AD25" s="325" t="s">
        <v>857</v>
      </c>
      <c r="AE25" s="325" t="s">
        <v>158</v>
      </c>
      <c r="AF25" s="326" t="s">
        <v>149</v>
      </c>
      <c r="AG25" s="325" t="s">
        <v>149</v>
      </c>
      <c r="AH25" s="327" t="s">
        <v>240</v>
      </c>
      <c r="AI25" s="327" t="s">
        <v>136</v>
      </c>
      <c r="AJ25" s="30"/>
      <c r="AK25" s="30"/>
    </row>
    <row r="26" spans="1:37" ht="23.1" customHeight="1">
      <c r="A26" s="588" t="s">
        <v>371</v>
      </c>
      <c r="B26" s="224" t="s">
        <v>4</v>
      </c>
      <c r="C26" s="234"/>
      <c r="D26" s="235" t="s">
        <v>31</v>
      </c>
      <c r="E26" s="251">
        <f t="shared" si="5"/>
        <v>39673</v>
      </c>
      <c r="F26" s="251"/>
      <c r="G26" s="252">
        <f t="shared" si="6"/>
        <v>34330</v>
      </c>
      <c r="H26" s="253"/>
      <c r="I26" s="254"/>
      <c r="J26" s="255">
        <f t="shared" si="2"/>
        <v>86.53240238953444</v>
      </c>
      <c r="K26" s="256"/>
      <c r="L26" s="257"/>
      <c r="M26" s="252">
        <f t="shared" si="7"/>
        <v>32122</v>
      </c>
      <c r="N26" s="253"/>
      <c r="O26" s="254"/>
      <c r="P26" s="258">
        <f t="shared" si="4"/>
        <v>80.966904443828298</v>
      </c>
      <c r="Q26" s="259"/>
      <c r="R26" s="35"/>
      <c r="S26" s="324" t="s">
        <v>858</v>
      </c>
      <c r="T26" s="324" t="s">
        <v>859</v>
      </c>
      <c r="U26" s="325" t="s">
        <v>860</v>
      </c>
      <c r="V26" s="325" t="s">
        <v>417</v>
      </c>
      <c r="W26" s="325" t="s">
        <v>861</v>
      </c>
      <c r="X26" s="325" t="s">
        <v>862</v>
      </c>
      <c r="Y26" s="325" t="s">
        <v>141</v>
      </c>
      <c r="Z26" s="325" t="s">
        <v>593</v>
      </c>
      <c r="AA26" s="325" t="s">
        <v>863</v>
      </c>
      <c r="AB26" s="325" t="s">
        <v>864</v>
      </c>
      <c r="AC26" s="325" t="s">
        <v>865</v>
      </c>
      <c r="AD26" s="325" t="s">
        <v>209</v>
      </c>
      <c r="AE26" s="325" t="s">
        <v>230</v>
      </c>
      <c r="AF26" s="326" t="s">
        <v>139</v>
      </c>
      <c r="AG26" s="325" t="s">
        <v>149</v>
      </c>
      <c r="AH26" s="327" t="s">
        <v>692</v>
      </c>
      <c r="AI26" s="327" t="s">
        <v>236</v>
      </c>
      <c r="AJ26" s="30"/>
      <c r="AK26" s="30"/>
    </row>
    <row r="27" spans="1:37" ht="23.1" customHeight="1">
      <c r="A27" s="589"/>
      <c r="B27" s="224" t="s">
        <v>6</v>
      </c>
      <c r="C27" s="234"/>
      <c r="D27" s="235" t="s">
        <v>32</v>
      </c>
      <c r="E27" s="252">
        <f t="shared" si="5"/>
        <v>134</v>
      </c>
      <c r="F27" s="251"/>
      <c r="G27" s="252">
        <f t="shared" si="6"/>
        <v>122</v>
      </c>
      <c r="H27" s="253"/>
      <c r="I27" s="254"/>
      <c r="J27" s="255">
        <f t="shared" si="2"/>
        <v>91.044776119402982</v>
      </c>
      <c r="K27" s="256"/>
      <c r="L27" s="257"/>
      <c r="M27" s="252">
        <f t="shared" si="7"/>
        <v>113</v>
      </c>
      <c r="N27" s="253"/>
      <c r="O27" s="254"/>
      <c r="P27" s="258">
        <f t="shared" si="4"/>
        <v>84.328358208955223</v>
      </c>
      <c r="Q27" s="259"/>
      <c r="R27" s="35"/>
      <c r="S27" s="324" t="s">
        <v>866</v>
      </c>
      <c r="T27" s="324" t="s">
        <v>240</v>
      </c>
      <c r="U27" s="325" t="s">
        <v>148</v>
      </c>
      <c r="V27" s="325" t="s">
        <v>174</v>
      </c>
      <c r="W27" s="325" t="s">
        <v>151</v>
      </c>
      <c r="X27" s="325" t="s">
        <v>149</v>
      </c>
      <c r="Y27" s="325" t="s">
        <v>141</v>
      </c>
      <c r="Z27" s="325" t="s">
        <v>141</v>
      </c>
      <c r="AA27" s="325" t="s">
        <v>867</v>
      </c>
      <c r="AB27" s="325" t="s">
        <v>229</v>
      </c>
      <c r="AC27" s="325" t="s">
        <v>151</v>
      </c>
      <c r="AD27" s="325" t="s">
        <v>141</v>
      </c>
      <c r="AE27" s="325" t="s">
        <v>141</v>
      </c>
      <c r="AF27" s="326" t="s">
        <v>174</v>
      </c>
      <c r="AG27" s="325" t="s">
        <v>174</v>
      </c>
      <c r="AH27" s="327" t="s">
        <v>141</v>
      </c>
      <c r="AI27" s="327" t="s">
        <v>141</v>
      </c>
      <c r="AJ27" s="30"/>
      <c r="AK27" s="30"/>
    </row>
    <row r="28" spans="1:37" ht="23.1" customHeight="1">
      <c r="A28" s="588" t="s">
        <v>372</v>
      </c>
      <c r="B28" s="224" t="s">
        <v>4</v>
      </c>
      <c r="C28" s="234"/>
      <c r="D28" s="235" t="s">
        <v>34</v>
      </c>
      <c r="E28" s="251">
        <f t="shared" si="5"/>
        <v>1447</v>
      </c>
      <c r="F28" s="251"/>
      <c r="G28" s="252">
        <f t="shared" si="6"/>
        <v>1122</v>
      </c>
      <c r="H28" s="253"/>
      <c r="I28" s="254"/>
      <c r="J28" s="255">
        <f t="shared" si="2"/>
        <v>77.539737387698679</v>
      </c>
      <c r="K28" s="256"/>
      <c r="L28" s="257"/>
      <c r="M28" s="252">
        <f t="shared" si="7"/>
        <v>1020</v>
      </c>
      <c r="N28" s="253"/>
      <c r="O28" s="254"/>
      <c r="P28" s="258">
        <f t="shared" si="4"/>
        <v>70.49067035245335</v>
      </c>
      <c r="Q28" s="259"/>
      <c r="R28" s="35"/>
      <c r="S28" s="324" t="s">
        <v>868</v>
      </c>
      <c r="T28" s="324" t="s">
        <v>869</v>
      </c>
      <c r="U28" s="325" t="s">
        <v>870</v>
      </c>
      <c r="V28" s="325" t="s">
        <v>229</v>
      </c>
      <c r="W28" s="325" t="s">
        <v>153</v>
      </c>
      <c r="X28" s="325" t="s">
        <v>871</v>
      </c>
      <c r="Y28" s="325" t="s">
        <v>141</v>
      </c>
      <c r="Z28" s="325" t="s">
        <v>130</v>
      </c>
      <c r="AA28" s="325" t="s">
        <v>872</v>
      </c>
      <c r="AB28" s="325" t="s">
        <v>173</v>
      </c>
      <c r="AC28" s="325" t="s">
        <v>681</v>
      </c>
      <c r="AD28" s="325" t="s">
        <v>217</v>
      </c>
      <c r="AE28" s="325" t="s">
        <v>179</v>
      </c>
      <c r="AF28" s="326" t="s">
        <v>140</v>
      </c>
      <c r="AG28" s="325" t="s">
        <v>140</v>
      </c>
      <c r="AH28" s="327" t="s">
        <v>179</v>
      </c>
      <c r="AI28" s="327" t="s">
        <v>140</v>
      </c>
      <c r="AJ28" s="30"/>
      <c r="AK28" s="30"/>
    </row>
    <row r="29" spans="1:37" ht="23.1" customHeight="1">
      <c r="A29" s="589"/>
      <c r="B29" s="224" t="s">
        <v>6</v>
      </c>
      <c r="C29" s="234"/>
      <c r="D29" s="235" t="s">
        <v>35</v>
      </c>
      <c r="E29" s="252">
        <f t="shared" si="5"/>
        <v>51</v>
      </c>
      <c r="F29" s="251"/>
      <c r="G29" s="252">
        <f t="shared" si="6"/>
        <v>45</v>
      </c>
      <c r="H29" s="253"/>
      <c r="I29" s="254"/>
      <c r="J29" s="255">
        <f t="shared" si="2"/>
        <v>88.235294117647058</v>
      </c>
      <c r="K29" s="256"/>
      <c r="L29" s="257"/>
      <c r="M29" s="252">
        <f t="shared" si="7"/>
        <v>28</v>
      </c>
      <c r="N29" s="253"/>
      <c r="O29" s="254"/>
      <c r="P29" s="258">
        <f t="shared" si="4"/>
        <v>54.901960784313729</v>
      </c>
      <c r="Q29" s="259"/>
      <c r="R29" s="35"/>
      <c r="S29" s="328" t="s">
        <v>873</v>
      </c>
      <c r="T29" s="328" t="s">
        <v>181</v>
      </c>
      <c r="U29" s="329" t="s">
        <v>182</v>
      </c>
      <c r="V29" s="325" t="s">
        <v>141</v>
      </c>
      <c r="W29" s="325" t="s">
        <v>141</v>
      </c>
      <c r="X29" s="329" t="s">
        <v>149</v>
      </c>
      <c r="Y29" s="325" t="s">
        <v>141</v>
      </c>
      <c r="Z29" s="325" t="s">
        <v>174</v>
      </c>
      <c r="AA29" s="325" t="s">
        <v>687</v>
      </c>
      <c r="AB29" s="325" t="s">
        <v>141</v>
      </c>
      <c r="AC29" s="329" t="s">
        <v>174</v>
      </c>
      <c r="AD29" s="325" t="s">
        <v>174</v>
      </c>
      <c r="AE29" s="325" t="s">
        <v>141</v>
      </c>
      <c r="AF29" s="326" t="s">
        <v>141</v>
      </c>
      <c r="AG29" s="325" t="s">
        <v>141</v>
      </c>
      <c r="AH29" s="327" t="s">
        <v>141</v>
      </c>
      <c r="AI29" s="327" t="s">
        <v>141</v>
      </c>
      <c r="AJ29" s="30"/>
      <c r="AK29" s="30"/>
    </row>
    <row r="30" spans="1:37" ht="23.1" customHeight="1">
      <c r="A30" s="343" t="s">
        <v>373</v>
      </c>
      <c r="B30" s="338"/>
      <c r="C30" s="195"/>
      <c r="D30" s="341" t="s">
        <v>37</v>
      </c>
      <c r="E30" s="262">
        <f t="shared" si="5"/>
        <v>10938</v>
      </c>
      <c r="F30" s="263"/>
      <c r="G30" s="262">
        <f t="shared" si="6"/>
        <v>8623</v>
      </c>
      <c r="H30" s="264"/>
      <c r="I30" s="265"/>
      <c r="J30" s="266">
        <f t="shared" si="2"/>
        <v>78.835253245565923</v>
      </c>
      <c r="K30" s="267"/>
      <c r="L30" s="268"/>
      <c r="M30" s="262">
        <f t="shared" si="7"/>
        <v>8007</v>
      </c>
      <c r="N30" s="264"/>
      <c r="O30" s="265"/>
      <c r="P30" s="269">
        <f t="shared" si="4"/>
        <v>73.203510696653865</v>
      </c>
      <c r="Q30" s="259"/>
      <c r="R30" s="35"/>
      <c r="S30" s="328" t="s">
        <v>874</v>
      </c>
      <c r="T30" s="328" t="s">
        <v>875</v>
      </c>
      <c r="U30" s="329" t="s">
        <v>876</v>
      </c>
      <c r="V30" s="325" t="s">
        <v>471</v>
      </c>
      <c r="W30" s="325" t="s">
        <v>877</v>
      </c>
      <c r="X30" s="329" t="s">
        <v>878</v>
      </c>
      <c r="Y30" s="325" t="s">
        <v>174</v>
      </c>
      <c r="Z30" s="325" t="s">
        <v>217</v>
      </c>
      <c r="AA30" s="325" t="s">
        <v>879</v>
      </c>
      <c r="AB30" s="325" t="s">
        <v>880</v>
      </c>
      <c r="AC30" s="329" t="s">
        <v>722</v>
      </c>
      <c r="AD30" s="325" t="s">
        <v>209</v>
      </c>
      <c r="AE30" s="325" t="s">
        <v>881</v>
      </c>
      <c r="AF30" s="326" t="s">
        <v>235</v>
      </c>
      <c r="AG30" s="325" t="s">
        <v>344</v>
      </c>
      <c r="AH30" s="327" t="s">
        <v>882</v>
      </c>
      <c r="AI30" s="327" t="s">
        <v>149</v>
      </c>
      <c r="AJ30" s="30"/>
      <c r="AK30" s="30"/>
    </row>
    <row r="31" spans="1:37" ht="23.1" customHeight="1">
      <c r="A31" s="343" t="s">
        <v>374</v>
      </c>
      <c r="B31" s="338"/>
      <c r="C31" s="195"/>
      <c r="D31" s="341" t="s">
        <v>39</v>
      </c>
      <c r="E31" s="262">
        <f t="shared" si="5"/>
        <v>99088</v>
      </c>
      <c r="F31" s="263"/>
      <c r="G31" s="262">
        <f t="shared" si="6"/>
        <v>82974</v>
      </c>
      <c r="H31" s="264"/>
      <c r="I31" s="265"/>
      <c r="J31" s="266">
        <f t="shared" si="2"/>
        <v>83.737687711932836</v>
      </c>
      <c r="K31" s="267"/>
      <c r="L31" s="268"/>
      <c r="M31" s="262">
        <f t="shared" si="7"/>
        <v>77894</v>
      </c>
      <c r="N31" s="270"/>
      <c r="O31" s="265"/>
      <c r="P31" s="269">
        <f t="shared" si="4"/>
        <v>78.610931697077348</v>
      </c>
      <c r="Q31" s="133"/>
      <c r="R31" s="35"/>
      <c r="S31" s="324" t="s">
        <v>883</v>
      </c>
      <c r="T31" s="328">
        <v>16640</v>
      </c>
      <c r="U31" s="325" t="s">
        <v>885</v>
      </c>
      <c r="V31" s="325" t="s">
        <v>886</v>
      </c>
      <c r="W31" s="325" t="s">
        <v>887</v>
      </c>
      <c r="X31" s="329">
        <v>11750</v>
      </c>
      <c r="Y31" s="325" t="s">
        <v>889</v>
      </c>
      <c r="Z31" s="325" t="s">
        <v>890</v>
      </c>
      <c r="AA31" s="325" t="s">
        <v>891</v>
      </c>
      <c r="AB31" s="325" t="s">
        <v>892</v>
      </c>
      <c r="AC31" s="329">
        <v>10857</v>
      </c>
      <c r="AD31" s="325" t="s">
        <v>608</v>
      </c>
      <c r="AE31" s="325" t="s">
        <v>894</v>
      </c>
      <c r="AF31" s="326" t="s">
        <v>759</v>
      </c>
      <c r="AG31" s="325" t="s">
        <v>895</v>
      </c>
      <c r="AH31" s="327" t="s">
        <v>896</v>
      </c>
      <c r="AI31" s="327">
        <v>296</v>
      </c>
      <c r="AJ31" s="30"/>
      <c r="AK31" s="30"/>
    </row>
    <row r="32" spans="1:37" ht="27.6" customHeight="1">
      <c r="A32" s="588" t="s">
        <v>375</v>
      </c>
      <c r="B32" s="586" t="s">
        <v>4</v>
      </c>
      <c r="C32" s="194"/>
      <c r="D32" s="592" t="s">
        <v>387</v>
      </c>
      <c r="E32" s="262">
        <f t="shared" si="5"/>
        <v>214198</v>
      </c>
      <c r="F32" s="271"/>
      <c r="G32" s="262">
        <f t="shared" si="6"/>
        <v>156254</v>
      </c>
      <c r="H32" s="272"/>
      <c r="I32" s="273"/>
      <c r="J32" s="266">
        <f t="shared" si="2"/>
        <v>72.948393542423361</v>
      </c>
      <c r="K32" s="274"/>
      <c r="L32" s="275"/>
      <c r="M32" s="262">
        <f t="shared" si="7"/>
        <v>142642</v>
      </c>
      <c r="N32" s="272"/>
      <c r="O32" s="273"/>
      <c r="P32" s="269">
        <f t="shared" si="4"/>
        <v>66.593525616485678</v>
      </c>
      <c r="Q32" s="276"/>
      <c r="R32" s="35"/>
      <c r="S32" s="324" t="s">
        <v>897</v>
      </c>
      <c r="T32" s="324">
        <v>22673</v>
      </c>
      <c r="U32" s="325" t="s">
        <v>899</v>
      </c>
      <c r="V32" s="330" t="s">
        <v>900</v>
      </c>
      <c r="W32" s="330" t="s">
        <v>901</v>
      </c>
      <c r="X32" s="330">
        <v>11628</v>
      </c>
      <c r="Y32" s="330">
        <v>548</v>
      </c>
      <c r="Z32" s="330" t="s">
        <v>903</v>
      </c>
      <c r="AA32" s="330" t="s">
        <v>904</v>
      </c>
      <c r="AB32" s="330" t="s">
        <v>905</v>
      </c>
      <c r="AC32" s="330">
        <v>10434</v>
      </c>
      <c r="AD32" s="330" t="s">
        <v>639</v>
      </c>
      <c r="AE32" s="331"/>
      <c r="AF32" s="332"/>
      <c r="AG32" s="327"/>
      <c r="AH32" s="327"/>
      <c r="AI32" s="327"/>
      <c r="AJ32" s="30"/>
      <c r="AK32" s="30"/>
    </row>
    <row r="33" spans="1:42" ht="15.6" customHeight="1">
      <c r="A33" s="590"/>
      <c r="B33" s="591"/>
      <c r="C33" s="194"/>
      <c r="D33" s="593"/>
      <c r="E33" s="277"/>
      <c r="F33" s="263" t="s">
        <v>1</v>
      </c>
      <c r="G33" s="278">
        <f>AE33+AF33</f>
        <v>27888</v>
      </c>
      <c r="H33" s="279" t="s">
        <v>3</v>
      </c>
      <c r="I33" s="280" t="s">
        <v>1</v>
      </c>
      <c r="J33" s="281">
        <f>(G33/E32)*100</f>
        <v>13.019729409238181</v>
      </c>
      <c r="K33" s="279" t="s">
        <v>3</v>
      </c>
      <c r="L33" s="280" t="s">
        <v>1</v>
      </c>
      <c r="M33" s="278">
        <f>AH33+AI33</f>
        <v>25192</v>
      </c>
      <c r="N33" s="279" t="s">
        <v>3</v>
      </c>
      <c r="O33" s="280" t="s">
        <v>1</v>
      </c>
      <c r="P33" s="282">
        <f>(M33/E32)*100</f>
        <v>11.76108086910242</v>
      </c>
      <c r="Q33" s="133" t="s">
        <v>3</v>
      </c>
      <c r="R33" s="35"/>
      <c r="S33" s="324"/>
      <c r="T33" s="324"/>
      <c r="U33" s="325"/>
      <c r="V33" s="333"/>
      <c r="W33" s="333"/>
      <c r="X33" s="333"/>
      <c r="Y33" s="333"/>
      <c r="Z33" s="333"/>
      <c r="AA33" s="333"/>
      <c r="AB33" s="333"/>
      <c r="AC33" s="333"/>
      <c r="AD33" s="334"/>
      <c r="AE33" s="331" t="s">
        <v>907</v>
      </c>
      <c r="AF33" s="332" t="s">
        <v>948</v>
      </c>
      <c r="AG33" s="330" t="s">
        <v>908</v>
      </c>
      <c r="AH33" s="330" t="s">
        <v>909</v>
      </c>
      <c r="AI33" s="330">
        <v>1697</v>
      </c>
      <c r="AJ33" s="30"/>
      <c r="AK33" s="30"/>
    </row>
    <row r="34" spans="1:42" ht="27.6" customHeight="1">
      <c r="A34" s="590"/>
      <c r="B34" s="594" t="s">
        <v>6</v>
      </c>
      <c r="C34" s="198"/>
      <c r="D34" s="592" t="s">
        <v>388</v>
      </c>
      <c r="E34" s="283">
        <f>S34+T34</f>
        <v>40566</v>
      </c>
      <c r="F34" s="271"/>
      <c r="G34" s="262">
        <f>U34+V34+W34+X34+Y34+Z34</f>
        <v>29783</v>
      </c>
      <c r="H34" s="272"/>
      <c r="I34" s="273"/>
      <c r="J34" s="269">
        <f>(G34/E34)*100</f>
        <v>73.418626435931571</v>
      </c>
      <c r="K34" s="274"/>
      <c r="L34" s="275"/>
      <c r="M34" s="262">
        <f>AA34+AB34+AC34+AD34</f>
        <v>27122</v>
      </c>
      <c r="N34" s="272"/>
      <c r="O34" s="273"/>
      <c r="P34" s="269">
        <f>(M34/E34)*100</f>
        <v>66.858945915298534</v>
      </c>
      <c r="Q34" s="276"/>
      <c r="R34" s="35"/>
      <c r="S34" s="324" t="s">
        <v>911</v>
      </c>
      <c r="T34" s="324">
        <v>3097</v>
      </c>
      <c r="U34" s="325" t="s">
        <v>913</v>
      </c>
      <c r="V34" s="330" t="s">
        <v>712</v>
      </c>
      <c r="W34" s="330" t="s">
        <v>914</v>
      </c>
      <c r="X34" s="330">
        <v>1374</v>
      </c>
      <c r="Y34" s="330">
        <v>43</v>
      </c>
      <c r="Z34" s="330" t="s">
        <v>770</v>
      </c>
      <c r="AA34" s="330" t="s">
        <v>917</v>
      </c>
      <c r="AB34" s="330" t="s">
        <v>918</v>
      </c>
      <c r="AC34" s="330">
        <v>1215</v>
      </c>
      <c r="AD34" s="330" t="s">
        <v>653</v>
      </c>
      <c r="AE34" s="331"/>
      <c r="AF34" s="332"/>
      <c r="AG34" s="327"/>
      <c r="AH34" s="327"/>
      <c r="AI34" s="327"/>
      <c r="AJ34" s="30"/>
      <c r="AK34" s="30"/>
    </row>
    <row r="35" spans="1:42" ht="15.6" customHeight="1">
      <c r="A35" s="589"/>
      <c r="B35" s="587"/>
      <c r="C35" s="195"/>
      <c r="D35" s="595"/>
      <c r="E35" s="284"/>
      <c r="F35" s="263" t="s">
        <v>1</v>
      </c>
      <c r="G35" s="278">
        <f>AE35+AF35</f>
        <v>4852</v>
      </c>
      <c r="H35" s="279" t="s">
        <v>3</v>
      </c>
      <c r="I35" s="280" t="s">
        <v>1</v>
      </c>
      <c r="J35" s="281">
        <f>(G35/E34)*100</f>
        <v>11.960755312330523</v>
      </c>
      <c r="K35" s="279" t="s">
        <v>3</v>
      </c>
      <c r="L35" s="280" t="s">
        <v>1</v>
      </c>
      <c r="M35" s="278">
        <f>AH35+AI35</f>
        <v>4365</v>
      </c>
      <c r="N35" s="279" t="s">
        <v>3</v>
      </c>
      <c r="O35" s="280" t="s">
        <v>1</v>
      </c>
      <c r="P35" s="282">
        <f>(M35/E34)*100</f>
        <v>10.760242567667506</v>
      </c>
      <c r="Q35" s="133" t="s">
        <v>3</v>
      </c>
      <c r="R35" s="35"/>
      <c r="S35" s="324"/>
      <c r="T35" s="324"/>
      <c r="U35" s="325"/>
      <c r="V35" s="333"/>
      <c r="W35" s="333"/>
      <c r="X35" s="333"/>
      <c r="Y35" s="333"/>
      <c r="Z35" s="333"/>
      <c r="AA35" s="333"/>
      <c r="AB35" s="333"/>
      <c r="AC35" s="333"/>
      <c r="AD35" s="334"/>
      <c r="AE35" s="331" t="s">
        <v>920</v>
      </c>
      <c r="AF35" s="332" t="s">
        <v>590</v>
      </c>
      <c r="AG35" s="330" t="s">
        <v>921</v>
      </c>
      <c r="AH35" s="330" t="s">
        <v>922</v>
      </c>
      <c r="AI35" s="330" t="s">
        <v>923</v>
      </c>
      <c r="AJ35" s="30"/>
      <c r="AK35" s="30"/>
    </row>
    <row r="36" spans="1:42" ht="21.95" customHeight="1">
      <c r="A36" s="199" t="s">
        <v>376</v>
      </c>
      <c r="B36" s="338"/>
      <c r="C36" s="195"/>
      <c r="D36" s="341" t="s">
        <v>42</v>
      </c>
      <c r="E36" s="285">
        <f>S36+T36</f>
        <v>60</v>
      </c>
      <c r="F36" s="263"/>
      <c r="G36" s="285">
        <f>U36+V36+W36+X36+Y36+Z36</f>
        <v>34</v>
      </c>
      <c r="H36" s="264"/>
      <c r="I36" s="265"/>
      <c r="J36" s="286">
        <f>(G36/E36)*100</f>
        <v>56.666666666666664</v>
      </c>
      <c r="K36" s="267"/>
      <c r="L36" s="268"/>
      <c r="M36" s="285">
        <f>AA36+AB36+AC36+AD36</f>
        <v>32</v>
      </c>
      <c r="N36" s="264"/>
      <c r="O36" s="265"/>
      <c r="P36" s="286">
        <f>(M36/E36)*100</f>
        <v>53.333333333333336</v>
      </c>
      <c r="Q36" s="133"/>
      <c r="R36" s="35"/>
      <c r="S36" s="324" t="s">
        <v>169</v>
      </c>
      <c r="T36" s="324">
        <v>0</v>
      </c>
      <c r="U36" s="325" t="s">
        <v>237</v>
      </c>
      <c r="V36" s="330" t="s">
        <v>147</v>
      </c>
      <c r="W36" s="330">
        <v>16</v>
      </c>
      <c r="X36" s="330">
        <v>0</v>
      </c>
      <c r="Y36" s="330" t="s">
        <v>141</v>
      </c>
      <c r="Z36" s="330" t="s">
        <v>141</v>
      </c>
      <c r="AA36" s="330" t="s">
        <v>237</v>
      </c>
      <c r="AB36" s="330">
        <v>17</v>
      </c>
      <c r="AC36" s="330">
        <v>0</v>
      </c>
      <c r="AD36" s="330" t="s">
        <v>141</v>
      </c>
      <c r="AE36" s="330" t="s">
        <v>530</v>
      </c>
      <c r="AF36" s="335" t="s">
        <v>77</v>
      </c>
      <c r="AG36" s="330" t="s">
        <v>141</v>
      </c>
      <c r="AH36" s="330" t="s">
        <v>530</v>
      </c>
      <c r="AI36" s="330" t="s">
        <v>141</v>
      </c>
      <c r="AJ36" s="30"/>
      <c r="AK36" s="30"/>
    </row>
    <row r="37" spans="1:42" ht="21.95" customHeight="1">
      <c r="A37" s="342" t="s">
        <v>377</v>
      </c>
      <c r="B37" s="338"/>
      <c r="C37" s="195"/>
      <c r="D37" s="341" t="s">
        <v>44</v>
      </c>
      <c r="E37" s="252">
        <f>S37+T37</f>
        <v>1505</v>
      </c>
      <c r="F37" s="251"/>
      <c r="G37" s="252">
        <f>U37+V37+W37+X37+Y37+Z37</f>
        <v>1409</v>
      </c>
      <c r="H37" s="253"/>
      <c r="I37" s="254"/>
      <c r="J37" s="258">
        <f>(G37/E37)*100</f>
        <v>93.621262458471762</v>
      </c>
      <c r="K37" s="256"/>
      <c r="L37" s="257"/>
      <c r="M37" s="252">
        <f>AA37+AB37+AC37+AD37</f>
        <v>1361</v>
      </c>
      <c r="N37" s="261"/>
      <c r="O37" s="254"/>
      <c r="P37" s="258">
        <f>(M37/E37)*100</f>
        <v>90.431893687707642</v>
      </c>
      <c r="Q37" s="259"/>
      <c r="R37" s="35"/>
      <c r="S37" s="336" t="s">
        <v>924</v>
      </c>
      <c r="T37" s="336" t="s">
        <v>925</v>
      </c>
      <c r="U37" s="330" t="s">
        <v>926</v>
      </c>
      <c r="V37" s="330" t="s">
        <v>141</v>
      </c>
      <c r="W37" s="330" t="s">
        <v>139</v>
      </c>
      <c r="X37" s="330" t="s">
        <v>927</v>
      </c>
      <c r="Y37" s="330" t="s">
        <v>141</v>
      </c>
      <c r="Z37" s="330" t="s">
        <v>147</v>
      </c>
      <c r="AA37" s="330" t="s">
        <v>928</v>
      </c>
      <c r="AB37" s="330" t="s">
        <v>136</v>
      </c>
      <c r="AC37" s="330" t="s">
        <v>929</v>
      </c>
      <c r="AD37" s="330" t="s">
        <v>147</v>
      </c>
      <c r="AE37" s="327" t="s">
        <v>229</v>
      </c>
      <c r="AF37" s="337" t="s">
        <v>141</v>
      </c>
      <c r="AG37" s="327" t="s">
        <v>141</v>
      </c>
      <c r="AH37" s="327" t="s">
        <v>147</v>
      </c>
      <c r="AI37" s="327" t="s">
        <v>141</v>
      </c>
      <c r="AJ37" s="30"/>
      <c r="AK37" s="30"/>
    </row>
    <row r="38" spans="1:42" ht="21.95" customHeight="1">
      <c r="A38" s="201"/>
      <c r="B38" s="202"/>
      <c r="C38" s="584" t="s">
        <v>389</v>
      </c>
      <c r="D38" s="585"/>
      <c r="E38" s="287">
        <f>SUM(E5:E37)</f>
        <v>1077127</v>
      </c>
      <c r="F38" s="287"/>
      <c r="G38" s="288">
        <f>SUM(G5:G37)-G33-G35</f>
        <v>887968</v>
      </c>
      <c r="H38" s="289"/>
      <c r="I38" s="290"/>
      <c r="J38" s="291">
        <f>(G38/E38)*100</f>
        <v>82.438561098180614</v>
      </c>
      <c r="K38" s="292"/>
      <c r="L38" s="293"/>
      <c r="M38" s="288">
        <f>SUM(M5:M37)-M33-M35</f>
        <v>834777</v>
      </c>
      <c r="N38" s="289"/>
      <c r="O38" s="290"/>
      <c r="P38" s="291">
        <f>(M38/E38)*100</f>
        <v>77.500331901437804</v>
      </c>
      <c r="Q38" s="294"/>
      <c r="R38" s="35"/>
      <c r="S38" s="71"/>
      <c r="T38" s="71" t="s">
        <v>77</v>
      </c>
      <c r="U38" s="71" t="s">
        <v>77</v>
      </c>
      <c r="V38" s="71" t="s">
        <v>77</v>
      </c>
      <c r="W38" s="69" t="s">
        <v>77</v>
      </c>
      <c r="X38" s="69" t="s">
        <v>77</v>
      </c>
      <c r="Y38" s="69" t="s">
        <v>77</v>
      </c>
      <c r="Z38" s="69" t="s">
        <v>77</v>
      </c>
      <c r="AA38" s="69" t="s">
        <v>77</v>
      </c>
      <c r="AB38" s="69" t="s">
        <v>77</v>
      </c>
      <c r="AC38" s="69" t="s">
        <v>77</v>
      </c>
      <c r="AD38" s="69" t="s">
        <v>77</v>
      </c>
      <c r="AE38" s="69" t="s">
        <v>77</v>
      </c>
      <c r="AF38" s="322" t="s">
        <v>77</v>
      </c>
      <c r="AG38" s="69" t="s">
        <v>77</v>
      </c>
      <c r="AH38" s="69" t="s">
        <v>77</v>
      </c>
      <c r="AI38" s="69" t="s">
        <v>77</v>
      </c>
      <c r="AJ38" s="30"/>
      <c r="AK38" s="30"/>
    </row>
    <row r="39" spans="1:42">
      <c r="A39" s="347"/>
      <c r="B39" s="345"/>
      <c r="C39" s="57"/>
      <c r="D39" s="347"/>
      <c r="E39" s="58"/>
      <c r="F39" s="10"/>
      <c r="G39" s="10"/>
      <c r="I39" s="11"/>
      <c r="K39" s="13"/>
      <c r="L39" s="13"/>
      <c r="M39" s="10"/>
      <c r="N39" s="11"/>
      <c r="O39" s="11"/>
      <c r="P39" s="12"/>
      <c r="Q39" s="11"/>
      <c r="R39" s="70"/>
      <c r="S39" s="87"/>
      <c r="T39" s="87" t="s">
        <v>930</v>
      </c>
      <c r="U39" s="87" t="s">
        <v>931</v>
      </c>
      <c r="V39" s="87" t="s">
        <v>932</v>
      </c>
      <c r="W39" s="87" t="s">
        <v>933</v>
      </c>
      <c r="X39" s="88" t="s">
        <v>934</v>
      </c>
      <c r="Y39" s="87" t="s">
        <v>935</v>
      </c>
      <c r="Z39" s="87" t="s">
        <v>936</v>
      </c>
      <c r="AA39" s="71" t="s">
        <v>937</v>
      </c>
      <c r="AB39" s="71" t="s">
        <v>938</v>
      </c>
      <c r="AC39" s="89" t="s">
        <v>939</v>
      </c>
      <c r="AD39" s="89" t="s">
        <v>940</v>
      </c>
      <c r="AE39" s="89" t="s">
        <v>941</v>
      </c>
      <c r="AF39" s="323" t="s">
        <v>949</v>
      </c>
      <c r="AG39" s="89" t="s">
        <v>942</v>
      </c>
      <c r="AH39" s="71" t="s">
        <v>943</v>
      </c>
      <c r="AI39" s="71" t="s">
        <v>944</v>
      </c>
      <c r="AJ39" s="71"/>
      <c r="AK39" s="71"/>
      <c r="AL39" s="35"/>
      <c r="AM39" s="35"/>
      <c r="AN39" s="35"/>
      <c r="AO39" s="35"/>
      <c r="AP39" s="35"/>
    </row>
    <row r="40" spans="1:42">
      <c r="A40" s="60" t="s">
        <v>65</v>
      </c>
      <c r="C40" s="347"/>
      <c r="D40" s="347"/>
      <c r="E40" s="347"/>
      <c r="F40" s="347"/>
      <c r="G40" s="347"/>
      <c r="H40" s="347"/>
      <c r="I40" s="347"/>
      <c r="J40" s="347"/>
      <c r="K40" s="347"/>
      <c r="L40" s="347"/>
      <c r="M40" s="347"/>
      <c r="N40" s="347"/>
      <c r="O40" s="347"/>
      <c r="P40" s="347"/>
      <c r="Q40" s="37"/>
      <c r="R40" s="68"/>
      <c r="S40" s="68"/>
      <c r="T40" s="86"/>
      <c r="U40" s="69"/>
      <c r="V40" s="69"/>
      <c r="W40" s="69"/>
      <c r="X40" s="69"/>
      <c r="Y40" s="69"/>
      <c r="Z40" s="69"/>
      <c r="AA40" s="69"/>
      <c r="AB40" s="69"/>
      <c r="AC40" s="69"/>
      <c r="AD40" s="69"/>
      <c r="AE40" s="69"/>
      <c r="AF40" s="69"/>
      <c r="AG40" s="69"/>
      <c r="AH40" s="69"/>
      <c r="AI40" s="69"/>
      <c r="AJ40" s="69"/>
      <c r="AK40" s="69"/>
    </row>
    <row r="41" spans="1:42">
      <c r="A41" s="3"/>
      <c r="C41" s="3"/>
      <c r="D41" s="3"/>
      <c r="E41" s="3"/>
      <c r="F41" s="3"/>
      <c r="G41" s="3"/>
      <c r="H41" s="3"/>
      <c r="I41" s="3"/>
      <c r="J41" s="3"/>
      <c r="K41" s="3"/>
      <c r="L41" s="3"/>
      <c r="M41" s="3"/>
      <c r="N41" s="3"/>
      <c r="O41" s="3"/>
      <c r="P41" s="3"/>
      <c r="Q41" s="3"/>
      <c r="R41" s="68"/>
      <c r="S41" s="68"/>
      <c r="T41" s="69"/>
      <c r="U41" s="69"/>
      <c r="V41" s="69"/>
      <c r="W41" s="69"/>
      <c r="X41" s="69"/>
      <c r="Y41" s="69"/>
      <c r="Z41" s="69"/>
      <c r="AA41" s="69"/>
      <c r="AB41" s="69"/>
      <c r="AC41" s="69"/>
      <c r="AD41" s="69"/>
      <c r="AE41" s="69"/>
      <c r="AF41" s="69"/>
      <c r="AG41" s="69"/>
      <c r="AH41" s="69"/>
      <c r="AI41" s="69"/>
      <c r="AJ41" s="69"/>
      <c r="AK41" s="69"/>
    </row>
    <row r="42" spans="1:42">
      <c r="A42" s="3"/>
      <c r="B42" s="7"/>
      <c r="C42" s="3"/>
      <c r="D42" s="3"/>
      <c r="E42" s="3"/>
      <c r="F42" s="3"/>
      <c r="G42" s="3"/>
      <c r="H42" s="3"/>
      <c r="I42" s="3"/>
      <c r="J42" s="3"/>
      <c r="K42" s="3"/>
      <c r="L42" s="3"/>
      <c r="M42" s="3"/>
      <c r="N42" s="3"/>
      <c r="O42" s="3"/>
      <c r="P42" s="3"/>
      <c r="Q42" s="3"/>
      <c r="R42" s="68"/>
      <c r="S42" s="68"/>
      <c r="T42" s="69"/>
      <c r="U42" s="69"/>
      <c r="V42" s="69"/>
      <c r="W42" s="69"/>
      <c r="X42" s="69"/>
      <c r="Y42" s="69"/>
      <c r="Z42" s="69"/>
      <c r="AA42" s="69"/>
      <c r="AB42" s="69"/>
      <c r="AC42" s="69"/>
      <c r="AD42" s="69"/>
      <c r="AE42" s="69"/>
      <c r="AF42" s="69"/>
      <c r="AG42" s="69"/>
      <c r="AH42" s="69"/>
      <c r="AI42" s="69"/>
      <c r="AJ42" s="69"/>
      <c r="AK42" s="69"/>
    </row>
    <row r="43" spans="1:42">
      <c r="A43" s="3"/>
      <c r="B43" s="7"/>
      <c r="C43" s="3"/>
      <c r="D43" s="3"/>
      <c r="E43" s="5"/>
      <c r="F43" s="5"/>
      <c r="G43" s="5"/>
      <c r="H43" s="3"/>
      <c r="I43" s="3"/>
      <c r="J43" s="59"/>
      <c r="K43" s="3"/>
      <c r="L43" s="3"/>
      <c r="M43" s="5"/>
      <c r="N43" s="3"/>
      <c r="O43" s="3"/>
      <c r="P43" s="3"/>
      <c r="Q43" s="3"/>
      <c r="R43" s="68"/>
      <c r="S43" s="68"/>
      <c r="T43" s="69"/>
      <c r="U43" s="69"/>
      <c r="V43" s="69"/>
      <c r="W43" s="69"/>
      <c r="X43" s="69"/>
      <c r="Y43" s="69"/>
      <c r="Z43" s="69"/>
      <c r="AA43" s="69"/>
      <c r="AB43" s="69"/>
      <c r="AC43" s="69"/>
      <c r="AD43" s="69"/>
      <c r="AE43" s="69"/>
      <c r="AF43" s="69"/>
      <c r="AG43" s="69"/>
      <c r="AH43" s="69"/>
      <c r="AI43" s="69"/>
      <c r="AJ43" s="69"/>
      <c r="AK43" s="69"/>
    </row>
    <row r="44" spans="1:42">
      <c r="R44" s="69"/>
      <c r="S44" s="82"/>
      <c r="T44" s="69"/>
      <c r="U44" s="69"/>
      <c r="V44" s="69"/>
      <c r="W44" s="69"/>
      <c r="X44" s="69"/>
      <c r="Y44" s="69"/>
      <c r="Z44" s="69"/>
      <c r="AA44" s="69"/>
      <c r="AB44" s="69"/>
      <c r="AC44" s="69"/>
      <c r="AD44" s="69"/>
      <c r="AE44" s="69"/>
      <c r="AF44" s="69"/>
      <c r="AG44" s="69"/>
      <c r="AH44" s="69"/>
      <c r="AI44" s="69"/>
      <c r="AJ44" s="69"/>
      <c r="AK44" s="69"/>
    </row>
    <row r="45" spans="1:42">
      <c r="R45" s="69"/>
      <c r="S45" s="69"/>
      <c r="T45" s="69"/>
      <c r="U45" s="69"/>
      <c r="V45" s="69"/>
      <c r="W45" s="69"/>
      <c r="X45" s="69"/>
      <c r="Y45" s="69"/>
      <c r="Z45" s="69"/>
      <c r="AA45" s="69"/>
      <c r="AB45" s="69"/>
      <c r="AC45" s="69"/>
      <c r="AD45" s="69"/>
      <c r="AE45" s="69"/>
      <c r="AF45" s="69"/>
      <c r="AG45" s="69"/>
      <c r="AH45" s="69"/>
      <c r="AI45" s="69"/>
      <c r="AJ45" s="69"/>
      <c r="AK45" s="69"/>
    </row>
    <row r="46" spans="1:42">
      <c r="D46" s="65"/>
      <c r="R46" s="69"/>
      <c r="S46" s="69"/>
      <c r="T46" s="69"/>
      <c r="U46" s="69"/>
      <c r="V46" s="69"/>
      <c r="W46" s="69"/>
      <c r="X46" s="69"/>
      <c r="Y46" s="69"/>
      <c r="Z46" s="69"/>
      <c r="AA46" s="69"/>
      <c r="AB46" s="69"/>
      <c r="AC46" s="69"/>
      <c r="AD46" s="69"/>
      <c r="AE46" s="69"/>
      <c r="AF46" s="69"/>
      <c r="AG46" s="69"/>
      <c r="AH46" s="69"/>
      <c r="AI46" s="69"/>
      <c r="AJ46" s="69"/>
      <c r="AK46" s="69"/>
    </row>
    <row r="47" spans="1:42">
      <c r="R47" s="69"/>
      <c r="S47" s="69"/>
      <c r="T47" s="69"/>
      <c r="U47" s="69"/>
      <c r="V47" s="69"/>
      <c r="W47" s="69"/>
      <c r="X47" s="69"/>
      <c r="Y47" s="69"/>
      <c r="Z47" s="69"/>
      <c r="AA47" s="69"/>
      <c r="AB47" s="69"/>
      <c r="AC47" s="69"/>
      <c r="AD47" s="69"/>
      <c r="AE47" s="69"/>
      <c r="AF47" s="69"/>
      <c r="AG47" s="69"/>
      <c r="AH47" s="69"/>
      <c r="AI47" s="69"/>
      <c r="AJ47" s="69"/>
      <c r="AK47" s="69"/>
    </row>
  </sheetData>
  <mergeCells count="21">
    <mergeCell ref="O4:Q4"/>
    <mergeCell ref="A5:A6"/>
    <mergeCell ref="A7:A10"/>
    <mergeCell ref="A11:A12"/>
    <mergeCell ref="A14:A15"/>
    <mergeCell ref="C38:D38"/>
    <mergeCell ref="A22:A23"/>
    <mergeCell ref="A26:A27"/>
    <mergeCell ref="A28:A29"/>
    <mergeCell ref="A32:A35"/>
    <mergeCell ref="A16:A19"/>
    <mergeCell ref="B32:B33"/>
    <mergeCell ref="D32:D33"/>
    <mergeCell ref="B34:B35"/>
    <mergeCell ref="D34:D35"/>
    <mergeCell ref="A1:B1"/>
    <mergeCell ref="C1:N1"/>
    <mergeCell ref="E3:E4"/>
    <mergeCell ref="G3:G4"/>
    <mergeCell ref="M3:M4"/>
    <mergeCell ref="I4:K4"/>
  </mergeCells>
  <phoneticPr fontId="15"/>
  <pageMargins left="0.7" right="0.7" top="0.75" bottom="0.75" header="0.3" footer="0.3"/>
  <pageSetup paperSize="9" scale="77" orientation="portrait" r:id="rId1"/>
  <colBreaks count="1" manualBreakCount="1">
    <brk id="17" max="1048575"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P47"/>
  <sheetViews>
    <sheetView showGridLines="0" tabSelected="1" view="pageBreakPreview" zoomScale="64" zoomScaleNormal="100" zoomScaleSheetLayoutView="64" workbookViewId="0">
      <pane xSplit="1" ySplit="4" topLeftCell="B26" activePane="bottomRight" state="frozen"/>
      <selection pane="topRight" activeCell="B1" sqref="B1"/>
      <selection pane="bottomLeft" activeCell="A5" sqref="A5"/>
      <selection pane="bottomRight" activeCell="S1" sqref="S1:AI1048576"/>
    </sheetView>
  </sheetViews>
  <sheetFormatPr defaultColWidth="9" defaultRowHeight="13.5"/>
  <cols>
    <col min="1" max="1" width="10.125" style="30" customWidth="1"/>
    <col min="2" max="2" width="2.875" style="316" customWidth="1"/>
    <col min="3" max="3" width="1.125" style="30" customWidth="1"/>
    <col min="4" max="4" width="30.375" style="30" customWidth="1"/>
    <col min="5" max="5" width="12.875" style="30" customWidth="1"/>
    <col min="6" max="6" width="1.375" style="30" customWidth="1"/>
    <col min="7" max="7" width="10.625" style="30" customWidth="1"/>
    <col min="8" max="8" width="1.375" style="30" customWidth="1"/>
    <col min="9" max="9" width="1.625" style="30" customWidth="1"/>
    <col min="10" max="10" width="7.5" style="30" customWidth="1"/>
    <col min="11" max="12" width="1.625" style="30" customWidth="1"/>
    <col min="13" max="13" width="10.625" style="30" customWidth="1"/>
    <col min="14" max="15" width="1.625" style="30" customWidth="1"/>
    <col min="16" max="16" width="10.25" style="30" customWidth="1"/>
    <col min="17" max="17" width="2.25" style="30" customWidth="1"/>
    <col min="18" max="18" width="11" style="30" customWidth="1"/>
    <col min="19" max="23" width="10.875" style="65" hidden="1" customWidth="1"/>
    <col min="24" max="34" width="11.125" style="65" hidden="1" customWidth="1"/>
    <col min="35" max="35" width="11.125" style="30" hidden="1" customWidth="1"/>
    <col min="36" max="36" width="9.875" style="29" customWidth="1"/>
    <col min="37" max="37" width="9" style="29"/>
    <col min="38" max="16384" width="9" style="30"/>
  </cols>
  <sheetData>
    <row r="1" spans="1:37" s="316" customFormat="1" ht="25.5" customHeight="1">
      <c r="A1" s="607" t="s">
        <v>359</v>
      </c>
      <c r="B1" s="607"/>
      <c r="C1" s="601" t="s">
        <v>75</v>
      </c>
      <c r="D1" s="601"/>
      <c r="E1" s="601"/>
      <c r="F1" s="601"/>
      <c r="G1" s="601"/>
      <c r="H1" s="601"/>
      <c r="I1" s="601"/>
      <c r="J1" s="601"/>
      <c r="K1" s="601"/>
      <c r="L1" s="601"/>
      <c r="M1" s="601"/>
      <c r="N1" s="601"/>
      <c r="O1" s="41"/>
      <c r="P1" s="41"/>
      <c r="Q1" s="41"/>
      <c r="R1" s="66"/>
      <c r="S1" s="63"/>
      <c r="T1" s="64"/>
      <c r="U1" s="64"/>
      <c r="V1" s="64"/>
      <c r="W1" s="64"/>
      <c r="X1" s="64"/>
      <c r="Y1" s="64"/>
      <c r="Z1" s="64"/>
      <c r="AA1" s="64"/>
      <c r="AB1" s="64"/>
      <c r="AC1" s="64"/>
      <c r="AD1" s="64"/>
      <c r="AE1" s="64"/>
      <c r="AF1" s="64"/>
      <c r="AG1" s="64"/>
      <c r="AH1" s="64"/>
      <c r="AI1" s="67"/>
      <c r="AJ1" s="67"/>
      <c r="AK1" s="67"/>
    </row>
    <row r="2" spans="1:37" ht="18" customHeight="1">
      <c r="A2" s="3"/>
      <c r="B2" s="7"/>
      <c r="C2" s="3"/>
      <c r="D2" s="3"/>
      <c r="E2" s="3"/>
      <c r="F2" s="3"/>
      <c r="G2" s="3"/>
      <c r="H2" s="3"/>
      <c r="I2" s="3"/>
      <c r="J2" s="3"/>
      <c r="K2" s="3"/>
      <c r="L2" s="3"/>
      <c r="M2" s="28"/>
      <c r="N2" s="28"/>
      <c r="O2" s="38"/>
      <c r="P2" s="28"/>
      <c r="Q2" s="62" t="s">
        <v>740</v>
      </c>
      <c r="S2" s="30"/>
      <c r="T2" s="30"/>
      <c r="U2" s="30"/>
      <c r="V2" s="30"/>
      <c r="W2" s="30"/>
      <c r="X2" s="30"/>
      <c r="Y2" s="30"/>
      <c r="Z2" s="30"/>
      <c r="AA2" s="30"/>
      <c r="AB2" s="30"/>
      <c r="AC2" s="30"/>
      <c r="AD2" s="30"/>
      <c r="AE2" s="30"/>
      <c r="AF2" s="30"/>
      <c r="AG2" s="317" t="s">
        <v>945</v>
      </c>
      <c r="AH2" s="30"/>
      <c r="AJ2" s="30"/>
      <c r="AK2" s="30"/>
    </row>
    <row r="3" spans="1:37" ht="18" customHeight="1">
      <c r="A3" s="180"/>
      <c r="B3" s="181"/>
      <c r="C3" s="182"/>
      <c r="D3" s="183" t="s">
        <v>0</v>
      </c>
      <c r="E3" s="602" t="s">
        <v>60</v>
      </c>
      <c r="F3" s="184"/>
      <c r="G3" s="604" t="s">
        <v>59</v>
      </c>
      <c r="H3" s="309"/>
      <c r="I3" s="309"/>
      <c r="J3" s="182"/>
      <c r="K3" s="182"/>
      <c r="L3" s="180"/>
      <c r="M3" s="604" t="s">
        <v>53</v>
      </c>
      <c r="N3" s="309"/>
      <c r="O3" s="309"/>
      <c r="P3" s="182"/>
      <c r="Q3" s="186"/>
      <c r="S3" s="243" t="s">
        <v>243</v>
      </c>
      <c r="T3" s="243" t="s">
        <v>269</v>
      </c>
      <c r="U3" s="243" t="s">
        <v>270</v>
      </c>
      <c r="V3" s="243" t="s">
        <v>271</v>
      </c>
      <c r="W3" s="243" t="s">
        <v>272</v>
      </c>
      <c r="X3" s="243" t="s">
        <v>299</v>
      </c>
      <c r="Y3" s="243" t="s">
        <v>304</v>
      </c>
      <c r="Z3" s="243" t="s">
        <v>312</v>
      </c>
      <c r="AA3" s="243" t="s">
        <v>313</v>
      </c>
      <c r="AB3" s="243" t="s">
        <v>314</v>
      </c>
      <c r="AC3" s="243" t="s">
        <v>339</v>
      </c>
      <c r="AD3" s="248" t="s">
        <v>348</v>
      </c>
      <c r="AE3" s="243" t="s">
        <v>350</v>
      </c>
      <c r="AF3" s="319" t="s">
        <v>950</v>
      </c>
      <c r="AG3" s="243" t="s">
        <v>354</v>
      </c>
      <c r="AH3" s="243" t="s">
        <v>351</v>
      </c>
      <c r="AI3" s="243" t="s">
        <v>356</v>
      </c>
      <c r="AJ3" s="30"/>
      <c r="AK3" s="30"/>
    </row>
    <row r="4" spans="1:37" ht="54">
      <c r="A4" s="187"/>
      <c r="B4" s="188"/>
      <c r="C4" s="189"/>
      <c r="D4" s="190"/>
      <c r="E4" s="603"/>
      <c r="F4" s="191"/>
      <c r="G4" s="605"/>
      <c r="H4" s="310"/>
      <c r="I4" s="596" t="s">
        <v>50</v>
      </c>
      <c r="J4" s="597"/>
      <c r="K4" s="598"/>
      <c r="L4" s="193"/>
      <c r="M4" s="606"/>
      <c r="N4" s="310"/>
      <c r="O4" s="596" t="s">
        <v>51</v>
      </c>
      <c r="P4" s="597"/>
      <c r="Q4" s="598"/>
      <c r="S4" s="244" t="s">
        <v>71</v>
      </c>
      <c r="T4" s="245" t="s">
        <v>71</v>
      </c>
      <c r="U4" s="245" t="s">
        <v>72</v>
      </c>
      <c r="V4" s="245" t="s">
        <v>66</v>
      </c>
      <c r="W4" s="245" t="s">
        <v>67</v>
      </c>
      <c r="X4" s="245" t="s">
        <v>72</v>
      </c>
      <c r="Y4" s="245" t="s">
        <v>66</v>
      </c>
      <c r="Z4" s="245" t="s">
        <v>67</v>
      </c>
      <c r="AA4" s="245" t="s">
        <v>69</v>
      </c>
      <c r="AB4" s="245" t="s">
        <v>70</v>
      </c>
      <c r="AC4" s="245" t="s">
        <v>69</v>
      </c>
      <c r="AD4" s="249" t="s">
        <v>70</v>
      </c>
      <c r="AE4" s="245" t="s">
        <v>68</v>
      </c>
      <c r="AF4" s="318" t="s">
        <v>68</v>
      </c>
      <c r="AG4" s="245" t="s">
        <v>78</v>
      </c>
      <c r="AH4" s="245" t="s">
        <v>76</v>
      </c>
      <c r="AI4" s="245" t="s">
        <v>76</v>
      </c>
      <c r="AJ4" s="30"/>
      <c r="AK4" s="30"/>
    </row>
    <row r="5" spans="1:37" ht="23.1" customHeight="1">
      <c r="A5" s="586" t="s">
        <v>360</v>
      </c>
      <c r="B5" s="224" t="s">
        <v>4</v>
      </c>
      <c r="C5" s="234"/>
      <c r="D5" s="235" t="s">
        <v>5</v>
      </c>
      <c r="E5" s="251">
        <f>S5+T5</f>
        <v>3104</v>
      </c>
      <c r="F5" s="251"/>
      <c r="G5" s="252">
        <f>U5+V5+W5+X5+Y5+Z5</f>
        <v>2859</v>
      </c>
      <c r="H5" s="306"/>
      <c r="I5" s="254"/>
      <c r="J5" s="255">
        <f t="shared" ref="J5:J32" si="0">(G5/E5)*100</f>
        <v>92.106958762886592</v>
      </c>
      <c r="K5" s="256"/>
      <c r="L5" s="257"/>
      <c r="M5" s="252">
        <f>AA5+AB5+AC5+AD5</f>
        <v>2762</v>
      </c>
      <c r="N5" s="253"/>
      <c r="O5" s="254"/>
      <c r="P5" s="258">
        <f t="shared" ref="P5:P31" si="1">(M5/E5)*100</f>
        <v>88.981958762886592</v>
      </c>
      <c r="Q5" s="259"/>
      <c r="R5" s="35"/>
      <c r="S5" s="155" t="s">
        <v>741</v>
      </c>
      <c r="T5" s="155" t="s">
        <v>546</v>
      </c>
      <c r="U5" s="156" t="s">
        <v>742</v>
      </c>
      <c r="V5" s="156" t="s">
        <v>236</v>
      </c>
      <c r="W5" s="156" t="s">
        <v>170</v>
      </c>
      <c r="X5" s="156" t="s">
        <v>743</v>
      </c>
      <c r="Y5" s="156" t="s">
        <v>141</v>
      </c>
      <c r="Z5" s="156" t="s">
        <v>140</v>
      </c>
      <c r="AA5" s="156" t="s">
        <v>744</v>
      </c>
      <c r="AB5" s="156" t="s">
        <v>215</v>
      </c>
      <c r="AC5" s="156" t="s">
        <v>745</v>
      </c>
      <c r="AD5" s="156" t="s">
        <v>140</v>
      </c>
      <c r="AE5" s="156" t="s">
        <v>147</v>
      </c>
      <c r="AF5" s="320" t="s">
        <v>141</v>
      </c>
      <c r="AG5" s="156" t="s">
        <v>141</v>
      </c>
      <c r="AH5" s="90" t="s">
        <v>140</v>
      </c>
      <c r="AI5" s="90" t="s">
        <v>141</v>
      </c>
      <c r="AJ5" s="30"/>
      <c r="AK5" s="30"/>
    </row>
    <row r="6" spans="1:37" ht="23.1" customHeight="1">
      <c r="A6" s="587"/>
      <c r="B6" s="224" t="s">
        <v>6</v>
      </c>
      <c r="C6" s="234"/>
      <c r="D6" s="235" t="s">
        <v>7</v>
      </c>
      <c r="E6" s="252">
        <f>S6+T6</f>
        <v>61095</v>
      </c>
      <c r="F6" s="251"/>
      <c r="G6" s="252">
        <f t="shared" ref="G6:G16" si="2">U6+V6+W6+X6+Y6+Z6</f>
        <v>51025</v>
      </c>
      <c r="H6" s="253"/>
      <c r="I6" s="254"/>
      <c r="J6" s="255">
        <f t="shared" si="0"/>
        <v>83.517472788280543</v>
      </c>
      <c r="K6" s="256"/>
      <c r="L6" s="257"/>
      <c r="M6" s="252">
        <f t="shared" ref="M6:M37" si="3">AA6+AB6+AC6+AD6</f>
        <v>48198</v>
      </c>
      <c r="N6" s="253"/>
      <c r="O6" s="254"/>
      <c r="P6" s="258">
        <f t="shared" si="1"/>
        <v>78.890252884851463</v>
      </c>
      <c r="Q6" s="259"/>
      <c r="R6" s="35"/>
      <c r="S6" s="155" t="s">
        <v>746</v>
      </c>
      <c r="T6" s="155" t="s">
        <v>747</v>
      </c>
      <c r="U6" s="156" t="s">
        <v>748</v>
      </c>
      <c r="V6" s="156" t="s">
        <v>101</v>
      </c>
      <c r="W6" s="156" t="s">
        <v>459</v>
      </c>
      <c r="X6" s="156" t="s">
        <v>749</v>
      </c>
      <c r="Y6" s="156" t="s">
        <v>140</v>
      </c>
      <c r="Z6" s="156" t="s">
        <v>149</v>
      </c>
      <c r="AA6" s="156" t="s">
        <v>750</v>
      </c>
      <c r="AB6" s="156" t="s">
        <v>452</v>
      </c>
      <c r="AC6" s="156" t="s">
        <v>751</v>
      </c>
      <c r="AD6" s="156" t="s">
        <v>139</v>
      </c>
      <c r="AE6" s="156" t="s">
        <v>150</v>
      </c>
      <c r="AF6" s="320" t="s">
        <v>240</v>
      </c>
      <c r="AG6" s="156" t="s">
        <v>237</v>
      </c>
      <c r="AH6" s="90" t="s">
        <v>147</v>
      </c>
      <c r="AI6" s="90" t="s">
        <v>151</v>
      </c>
      <c r="AJ6" s="30"/>
      <c r="AK6" s="30"/>
    </row>
    <row r="7" spans="1:37" ht="23.1" customHeight="1">
      <c r="A7" s="586" t="s">
        <v>361</v>
      </c>
      <c r="B7" s="224" t="s">
        <v>4</v>
      </c>
      <c r="C7" s="234"/>
      <c r="D7" s="235" t="s">
        <v>9</v>
      </c>
      <c r="E7" s="260">
        <f t="shared" ref="E7:E32" si="4">S7+T7</f>
        <v>712</v>
      </c>
      <c r="F7" s="251"/>
      <c r="G7" s="252">
        <f t="shared" si="2"/>
        <v>452</v>
      </c>
      <c r="H7" s="253"/>
      <c r="I7" s="254"/>
      <c r="J7" s="255">
        <f t="shared" si="0"/>
        <v>63.483146067415731</v>
      </c>
      <c r="K7" s="256"/>
      <c r="L7" s="257"/>
      <c r="M7" s="252">
        <f t="shared" si="3"/>
        <v>395</v>
      </c>
      <c r="N7" s="253"/>
      <c r="O7" s="254"/>
      <c r="P7" s="258">
        <f t="shared" si="1"/>
        <v>55.477528089887642</v>
      </c>
      <c r="Q7" s="259"/>
      <c r="R7" s="35"/>
      <c r="S7" s="155" t="s">
        <v>610</v>
      </c>
      <c r="T7" s="155" t="s">
        <v>752</v>
      </c>
      <c r="U7" s="156" t="s">
        <v>753</v>
      </c>
      <c r="V7" s="156" t="s">
        <v>150</v>
      </c>
      <c r="W7" s="156" t="s">
        <v>180</v>
      </c>
      <c r="X7" s="156" t="s">
        <v>678</v>
      </c>
      <c r="Y7" s="156" t="s">
        <v>141</v>
      </c>
      <c r="Z7" s="156" t="s">
        <v>147</v>
      </c>
      <c r="AA7" s="156" t="s">
        <v>754</v>
      </c>
      <c r="AB7" s="156" t="s">
        <v>530</v>
      </c>
      <c r="AC7" s="156" t="s">
        <v>477</v>
      </c>
      <c r="AD7" s="156" t="s">
        <v>147</v>
      </c>
      <c r="AE7" s="156" t="s">
        <v>530</v>
      </c>
      <c r="AF7" s="320" t="s">
        <v>180</v>
      </c>
      <c r="AG7" s="156" t="s">
        <v>691</v>
      </c>
      <c r="AH7" s="90" t="s">
        <v>180</v>
      </c>
      <c r="AI7" s="90" t="s">
        <v>158</v>
      </c>
      <c r="AJ7" s="30"/>
      <c r="AK7" s="30"/>
    </row>
    <row r="8" spans="1:37" ht="23.1" customHeight="1">
      <c r="A8" s="599"/>
      <c r="B8" s="224" t="s">
        <v>6</v>
      </c>
      <c r="C8" s="234"/>
      <c r="D8" s="235" t="s">
        <v>10</v>
      </c>
      <c r="E8" s="251">
        <f t="shared" si="4"/>
        <v>8249</v>
      </c>
      <c r="F8" s="251"/>
      <c r="G8" s="252">
        <f t="shared" si="2"/>
        <v>7803</v>
      </c>
      <c r="H8" s="253"/>
      <c r="I8" s="254"/>
      <c r="J8" s="255">
        <f t="shared" si="0"/>
        <v>94.593284034428422</v>
      </c>
      <c r="K8" s="256"/>
      <c r="L8" s="257"/>
      <c r="M8" s="252">
        <f t="shared" si="3"/>
        <v>7593</v>
      </c>
      <c r="N8" s="261"/>
      <c r="O8" s="254"/>
      <c r="P8" s="258">
        <f t="shared" si="1"/>
        <v>92.047520911625639</v>
      </c>
      <c r="Q8" s="259"/>
      <c r="R8" s="35"/>
      <c r="S8" s="155" t="s">
        <v>755</v>
      </c>
      <c r="T8" s="155" t="s">
        <v>756</v>
      </c>
      <c r="U8" s="156" t="s">
        <v>757</v>
      </c>
      <c r="V8" s="156" t="s">
        <v>149</v>
      </c>
      <c r="W8" s="156" t="s">
        <v>758</v>
      </c>
      <c r="X8" s="156" t="s">
        <v>759</v>
      </c>
      <c r="Y8" s="156" t="s">
        <v>174</v>
      </c>
      <c r="Z8" s="156" t="s">
        <v>147</v>
      </c>
      <c r="AA8" s="156" t="s">
        <v>760</v>
      </c>
      <c r="AB8" s="156" t="s">
        <v>761</v>
      </c>
      <c r="AC8" s="156" t="s">
        <v>293</v>
      </c>
      <c r="AD8" s="156" t="s">
        <v>140</v>
      </c>
      <c r="AE8" s="156" t="s">
        <v>530</v>
      </c>
      <c r="AF8" s="320" t="s">
        <v>141</v>
      </c>
      <c r="AG8" s="156" t="s">
        <v>141</v>
      </c>
      <c r="AH8" s="90" t="s">
        <v>180</v>
      </c>
      <c r="AI8" s="90" t="s">
        <v>141</v>
      </c>
      <c r="AJ8" s="30"/>
      <c r="AK8" s="30"/>
    </row>
    <row r="9" spans="1:37" ht="23.1" customHeight="1">
      <c r="A9" s="599"/>
      <c r="B9" s="238" t="s">
        <v>46</v>
      </c>
      <c r="C9" s="234"/>
      <c r="D9" s="239" t="s">
        <v>45</v>
      </c>
      <c r="E9" s="251">
        <f t="shared" si="4"/>
        <v>126</v>
      </c>
      <c r="F9" s="251"/>
      <c r="G9" s="252">
        <f t="shared" si="2"/>
        <v>106</v>
      </c>
      <c r="H9" s="253"/>
      <c r="I9" s="254"/>
      <c r="J9" s="255">
        <f t="shared" si="0"/>
        <v>84.126984126984127</v>
      </c>
      <c r="K9" s="256"/>
      <c r="L9" s="257"/>
      <c r="M9" s="252">
        <f t="shared" si="3"/>
        <v>100</v>
      </c>
      <c r="N9" s="253"/>
      <c r="O9" s="254"/>
      <c r="P9" s="258">
        <f t="shared" si="1"/>
        <v>79.365079365079367</v>
      </c>
      <c r="Q9" s="259"/>
      <c r="R9" s="35"/>
      <c r="S9" s="155" t="s">
        <v>263</v>
      </c>
      <c r="T9" s="155" t="s">
        <v>691</v>
      </c>
      <c r="U9" s="156" t="s">
        <v>168</v>
      </c>
      <c r="V9" s="156" t="s">
        <v>151</v>
      </c>
      <c r="W9" s="156" t="s">
        <v>240</v>
      </c>
      <c r="X9" s="156" t="s">
        <v>217</v>
      </c>
      <c r="Y9" s="156" t="s">
        <v>141</v>
      </c>
      <c r="Z9" s="156" t="s">
        <v>150</v>
      </c>
      <c r="AA9" s="156" t="s">
        <v>191</v>
      </c>
      <c r="AB9" s="156" t="s">
        <v>542</v>
      </c>
      <c r="AC9" s="156" t="s">
        <v>209</v>
      </c>
      <c r="AD9" s="156" t="s">
        <v>236</v>
      </c>
      <c r="AE9" s="156" t="s">
        <v>229</v>
      </c>
      <c r="AF9" s="320" t="s">
        <v>147</v>
      </c>
      <c r="AG9" s="156" t="s">
        <v>229</v>
      </c>
      <c r="AH9" s="90" t="s">
        <v>229</v>
      </c>
      <c r="AI9" s="90" t="s">
        <v>147</v>
      </c>
      <c r="AJ9" s="30"/>
      <c r="AK9" s="30"/>
    </row>
    <row r="10" spans="1:37" ht="23.1" customHeight="1">
      <c r="A10" s="587"/>
      <c r="B10" s="238" t="s">
        <v>52</v>
      </c>
      <c r="C10" s="234"/>
      <c r="D10" s="239" t="s">
        <v>61</v>
      </c>
      <c r="E10" s="252">
        <f t="shared" si="4"/>
        <v>2374</v>
      </c>
      <c r="F10" s="251"/>
      <c r="G10" s="252">
        <f t="shared" si="2"/>
        <v>2234</v>
      </c>
      <c r="H10" s="253"/>
      <c r="I10" s="254"/>
      <c r="J10" s="255">
        <f t="shared" si="0"/>
        <v>94.102780117944391</v>
      </c>
      <c r="K10" s="256"/>
      <c r="L10" s="257"/>
      <c r="M10" s="252">
        <f t="shared" si="3"/>
        <v>2162</v>
      </c>
      <c r="N10" s="253"/>
      <c r="O10" s="254"/>
      <c r="P10" s="258">
        <f t="shared" si="1"/>
        <v>91.069924178601511</v>
      </c>
      <c r="Q10" s="259"/>
      <c r="R10" s="35"/>
      <c r="S10" s="155" t="s">
        <v>762</v>
      </c>
      <c r="T10" s="155" t="s">
        <v>547</v>
      </c>
      <c r="U10" s="156" t="s">
        <v>763</v>
      </c>
      <c r="V10" s="156" t="s">
        <v>147</v>
      </c>
      <c r="W10" s="156" t="s">
        <v>301</v>
      </c>
      <c r="X10" s="156" t="s">
        <v>764</v>
      </c>
      <c r="Y10" s="156" t="s">
        <v>141</v>
      </c>
      <c r="Z10" s="156" t="s">
        <v>149</v>
      </c>
      <c r="AA10" s="156" t="s">
        <v>765</v>
      </c>
      <c r="AB10" s="156" t="s">
        <v>766</v>
      </c>
      <c r="AC10" s="156" t="s">
        <v>767</v>
      </c>
      <c r="AD10" s="156" t="s">
        <v>139</v>
      </c>
      <c r="AE10" s="156" t="s">
        <v>150</v>
      </c>
      <c r="AF10" s="320" t="s">
        <v>141</v>
      </c>
      <c r="AG10" s="156" t="s">
        <v>141</v>
      </c>
      <c r="AH10" s="90" t="s">
        <v>236</v>
      </c>
      <c r="AI10" s="90" t="s">
        <v>141</v>
      </c>
      <c r="AJ10" s="30"/>
      <c r="AK10" s="30"/>
    </row>
    <row r="11" spans="1:37" ht="23.1" customHeight="1">
      <c r="A11" s="586" t="s">
        <v>362</v>
      </c>
      <c r="B11" s="224" t="s">
        <v>4</v>
      </c>
      <c r="C11" s="234"/>
      <c r="D11" s="235" t="s">
        <v>12</v>
      </c>
      <c r="E11" s="251">
        <f t="shared" si="4"/>
        <v>2083</v>
      </c>
      <c r="F11" s="251"/>
      <c r="G11" s="252">
        <f t="shared" si="2"/>
        <v>1858</v>
      </c>
      <c r="H11" s="253"/>
      <c r="I11" s="254"/>
      <c r="J11" s="255">
        <f t="shared" si="0"/>
        <v>89.198271723475756</v>
      </c>
      <c r="K11" s="256"/>
      <c r="L11" s="257"/>
      <c r="M11" s="252">
        <f t="shared" si="3"/>
        <v>1758</v>
      </c>
      <c r="N11" s="253"/>
      <c r="O11" s="254"/>
      <c r="P11" s="258">
        <f t="shared" si="1"/>
        <v>84.397503600576101</v>
      </c>
      <c r="Q11" s="259"/>
      <c r="R11" s="35"/>
      <c r="S11" s="155" t="s">
        <v>768</v>
      </c>
      <c r="T11" s="155" t="s">
        <v>737</v>
      </c>
      <c r="U11" s="156" t="s">
        <v>769</v>
      </c>
      <c r="V11" s="156" t="s">
        <v>141</v>
      </c>
      <c r="W11" s="156" t="s">
        <v>149</v>
      </c>
      <c r="X11" s="156" t="s">
        <v>770</v>
      </c>
      <c r="Y11" s="156" t="s">
        <v>141</v>
      </c>
      <c r="Z11" s="156" t="s">
        <v>229</v>
      </c>
      <c r="AA11" s="156" t="s">
        <v>771</v>
      </c>
      <c r="AB11" s="156" t="s">
        <v>149</v>
      </c>
      <c r="AC11" s="156" t="s">
        <v>653</v>
      </c>
      <c r="AD11" s="156" t="s">
        <v>147</v>
      </c>
      <c r="AE11" s="156" t="s">
        <v>174</v>
      </c>
      <c r="AF11" s="320" t="s">
        <v>174</v>
      </c>
      <c r="AG11" s="156" t="s">
        <v>140</v>
      </c>
      <c r="AH11" s="90" t="s">
        <v>174</v>
      </c>
      <c r="AI11" s="90" t="s">
        <v>174</v>
      </c>
      <c r="AJ11" s="30"/>
      <c r="AK11" s="30"/>
    </row>
    <row r="12" spans="1:37" ht="23.1" customHeight="1">
      <c r="A12" s="587"/>
      <c r="B12" s="224" t="s">
        <v>6</v>
      </c>
      <c r="C12" s="234"/>
      <c r="D12" s="235" t="s">
        <v>56</v>
      </c>
      <c r="E12" s="252">
        <f t="shared" si="4"/>
        <v>76542</v>
      </c>
      <c r="F12" s="251"/>
      <c r="G12" s="252">
        <f t="shared" si="2"/>
        <v>62164</v>
      </c>
      <c r="H12" s="253"/>
      <c r="I12" s="254"/>
      <c r="J12" s="255">
        <f t="shared" si="0"/>
        <v>81.215541794047709</v>
      </c>
      <c r="K12" s="256"/>
      <c r="L12" s="257"/>
      <c r="M12" s="252">
        <f t="shared" si="3"/>
        <v>58270</v>
      </c>
      <c r="N12" s="253"/>
      <c r="O12" s="254"/>
      <c r="P12" s="258">
        <f t="shared" si="1"/>
        <v>76.128138799613282</v>
      </c>
      <c r="Q12" s="259"/>
      <c r="R12" s="35"/>
      <c r="S12" s="155" t="s">
        <v>772</v>
      </c>
      <c r="T12" s="155" t="s">
        <v>773</v>
      </c>
      <c r="U12" s="156" t="s">
        <v>774</v>
      </c>
      <c r="V12" s="156" t="s">
        <v>707</v>
      </c>
      <c r="W12" s="156" t="s">
        <v>775</v>
      </c>
      <c r="X12" s="156" t="s">
        <v>776</v>
      </c>
      <c r="Y12" s="156" t="s">
        <v>777</v>
      </c>
      <c r="Z12" s="156" t="s">
        <v>778</v>
      </c>
      <c r="AA12" s="156" t="s">
        <v>779</v>
      </c>
      <c r="AB12" s="156" t="s">
        <v>780</v>
      </c>
      <c r="AC12" s="156" t="s">
        <v>781</v>
      </c>
      <c r="AD12" s="156" t="s">
        <v>782</v>
      </c>
      <c r="AE12" s="156" t="s">
        <v>129</v>
      </c>
      <c r="AF12" s="320" t="s">
        <v>946</v>
      </c>
      <c r="AG12" s="156" t="s">
        <v>783</v>
      </c>
      <c r="AH12" s="90" t="s">
        <v>784</v>
      </c>
      <c r="AI12" s="90" t="s">
        <v>785</v>
      </c>
      <c r="AJ12" s="30"/>
      <c r="AK12" s="30"/>
    </row>
    <row r="13" spans="1:37" ht="23.1" customHeight="1">
      <c r="A13" s="311" t="s">
        <v>363</v>
      </c>
      <c r="B13" s="224"/>
      <c r="C13" s="234"/>
      <c r="D13" s="235" t="s">
        <v>14</v>
      </c>
      <c r="E13" s="252">
        <f t="shared" si="4"/>
        <v>106295</v>
      </c>
      <c r="F13" s="251"/>
      <c r="G13" s="252">
        <f t="shared" si="2"/>
        <v>89049</v>
      </c>
      <c r="H13" s="253"/>
      <c r="I13" s="254"/>
      <c r="J13" s="255">
        <f t="shared" si="0"/>
        <v>83.775342208006023</v>
      </c>
      <c r="K13" s="256"/>
      <c r="L13" s="257"/>
      <c r="M13" s="252">
        <f t="shared" si="3"/>
        <v>84621</v>
      </c>
      <c r="N13" s="261"/>
      <c r="O13" s="254"/>
      <c r="P13" s="258">
        <f t="shared" si="1"/>
        <v>79.609577120278473</v>
      </c>
      <c r="Q13" s="259"/>
      <c r="R13" s="35"/>
      <c r="S13" s="155" t="s">
        <v>786</v>
      </c>
      <c r="T13" s="155" t="s">
        <v>787</v>
      </c>
      <c r="U13" s="156" t="s">
        <v>788</v>
      </c>
      <c r="V13" s="156" t="s">
        <v>789</v>
      </c>
      <c r="W13" s="156" t="s">
        <v>790</v>
      </c>
      <c r="X13" s="156" t="s">
        <v>791</v>
      </c>
      <c r="Y13" s="156" t="s">
        <v>235</v>
      </c>
      <c r="Z13" s="156" t="s">
        <v>143</v>
      </c>
      <c r="AA13" s="156" t="s">
        <v>792</v>
      </c>
      <c r="AB13" s="156" t="s">
        <v>793</v>
      </c>
      <c r="AC13" s="156" t="s">
        <v>794</v>
      </c>
      <c r="AD13" s="156" t="s">
        <v>767</v>
      </c>
      <c r="AE13" s="156" t="s">
        <v>795</v>
      </c>
      <c r="AF13" s="320" t="s">
        <v>529</v>
      </c>
      <c r="AG13" s="156" t="s">
        <v>657</v>
      </c>
      <c r="AH13" s="90" t="s">
        <v>599</v>
      </c>
      <c r="AI13" s="90" t="s">
        <v>301</v>
      </c>
      <c r="AJ13" s="30"/>
      <c r="AK13" s="30"/>
    </row>
    <row r="14" spans="1:37" ht="23.1" customHeight="1">
      <c r="A14" s="586" t="s">
        <v>364</v>
      </c>
      <c r="B14" s="224" t="s">
        <v>4</v>
      </c>
      <c r="C14" s="234"/>
      <c r="D14" s="235" t="s">
        <v>16</v>
      </c>
      <c r="E14" s="251">
        <f t="shared" si="4"/>
        <v>35060</v>
      </c>
      <c r="F14" s="251"/>
      <c r="G14" s="252">
        <f t="shared" si="2"/>
        <v>32695</v>
      </c>
      <c r="H14" s="253"/>
      <c r="I14" s="254"/>
      <c r="J14" s="255">
        <f t="shared" si="0"/>
        <v>93.254420992584144</v>
      </c>
      <c r="K14" s="256"/>
      <c r="L14" s="257"/>
      <c r="M14" s="252">
        <f t="shared" si="3"/>
        <v>31739</v>
      </c>
      <c r="N14" s="253"/>
      <c r="O14" s="254"/>
      <c r="P14" s="258">
        <f t="shared" si="1"/>
        <v>90.527666856816893</v>
      </c>
      <c r="Q14" s="259"/>
      <c r="R14" s="35"/>
      <c r="S14" s="155" t="s">
        <v>796</v>
      </c>
      <c r="T14" s="155" t="s">
        <v>797</v>
      </c>
      <c r="U14" s="156" t="s">
        <v>798</v>
      </c>
      <c r="V14" s="156" t="s">
        <v>225</v>
      </c>
      <c r="W14" s="156" t="s">
        <v>309</v>
      </c>
      <c r="X14" s="156" t="s">
        <v>799</v>
      </c>
      <c r="Y14" s="156" t="s">
        <v>174</v>
      </c>
      <c r="Z14" s="156" t="s">
        <v>138</v>
      </c>
      <c r="AA14" s="156" t="s">
        <v>800</v>
      </c>
      <c r="AB14" s="156" t="s">
        <v>404</v>
      </c>
      <c r="AC14" s="156" t="s">
        <v>801</v>
      </c>
      <c r="AD14" s="156" t="s">
        <v>181</v>
      </c>
      <c r="AE14" s="156" t="s">
        <v>157</v>
      </c>
      <c r="AF14" s="320" t="s">
        <v>174</v>
      </c>
      <c r="AG14" s="156" t="s">
        <v>174</v>
      </c>
      <c r="AH14" s="90" t="s">
        <v>680</v>
      </c>
      <c r="AI14" s="90" t="s">
        <v>141</v>
      </c>
      <c r="AJ14" s="30"/>
      <c r="AK14" s="30"/>
    </row>
    <row r="15" spans="1:37" ht="23.1" customHeight="1">
      <c r="A15" s="587"/>
      <c r="B15" s="224" t="s">
        <v>6</v>
      </c>
      <c r="C15" s="234"/>
      <c r="D15" s="235" t="s">
        <v>17</v>
      </c>
      <c r="E15" s="252">
        <f t="shared" si="4"/>
        <v>175257</v>
      </c>
      <c r="F15" s="251"/>
      <c r="G15" s="252">
        <f t="shared" si="2"/>
        <v>137643</v>
      </c>
      <c r="H15" s="253"/>
      <c r="I15" s="254"/>
      <c r="J15" s="255">
        <f t="shared" si="0"/>
        <v>78.537804481418718</v>
      </c>
      <c r="K15" s="256"/>
      <c r="L15" s="257"/>
      <c r="M15" s="252">
        <f t="shared" si="3"/>
        <v>127068</v>
      </c>
      <c r="N15" s="253"/>
      <c r="O15" s="254"/>
      <c r="P15" s="258">
        <f t="shared" si="1"/>
        <v>72.503808692377476</v>
      </c>
      <c r="Q15" s="259"/>
      <c r="R15" s="35"/>
      <c r="S15" s="155" t="s">
        <v>802</v>
      </c>
      <c r="T15" s="155" t="s">
        <v>803</v>
      </c>
      <c r="U15" s="156" t="s">
        <v>804</v>
      </c>
      <c r="V15" s="156" t="s">
        <v>805</v>
      </c>
      <c r="W15" s="156" t="s">
        <v>806</v>
      </c>
      <c r="X15" s="156" t="s">
        <v>807</v>
      </c>
      <c r="Y15" s="156" t="s">
        <v>235</v>
      </c>
      <c r="Z15" s="156" t="s">
        <v>808</v>
      </c>
      <c r="AA15" s="156" t="s">
        <v>809</v>
      </c>
      <c r="AB15" s="156" t="s">
        <v>810</v>
      </c>
      <c r="AC15" s="156" t="s">
        <v>811</v>
      </c>
      <c r="AD15" s="156" t="s">
        <v>582</v>
      </c>
      <c r="AE15" s="156" t="s">
        <v>812</v>
      </c>
      <c r="AF15" s="320" t="s">
        <v>947</v>
      </c>
      <c r="AG15" s="156" t="s">
        <v>813</v>
      </c>
      <c r="AH15" s="90" t="s">
        <v>814</v>
      </c>
      <c r="AI15" s="90" t="s">
        <v>745</v>
      </c>
      <c r="AJ15" s="30"/>
      <c r="AK15" s="30"/>
    </row>
    <row r="16" spans="1:37" ht="23.1" customHeight="1">
      <c r="A16" s="586" t="s">
        <v>365</v>
      </c>
      <c r="B16" s="224" t="s">
        <v>4</v>
      </c>
      <c r="C16" s="234"/>
      <c r="D16" s="235" t="s">
        <v>18</v>
      </c>
      <c r="E16" s="251">
        <f t="shared" si="4"/>
        <v>22030</v>
      </c>
      <c r="F16" s="251"/>
      <c r="G16" s="252">
        <f t="shared" si="2"/>
        <v>20057</v>
      </c>
      <c r="H16" s="253"/>
      <c r="I16" s="254"/>
      <c r="J16" s="255">
        <f t="shared" si="0"/>
        <v>91.044030866999549</v>
      </c>
      <c r="K16" s="256"/>
      <c r="L16" s="257"/>
      <c r="M16" s="252">
        <f t="shared" si="3"/>
        <v>19498</v>
      </c>
      <c r="N16" s="253"/>
      <c r="O16" s="254"/>
      <c r="P16" s="258">
        <f t="shared" si="1"/>
        <v>88.506581933726736</v>
      </c>
      <c r="Q16" s="259"/>
      <c r="R16" s="35"/>
      <c r="S16" s="155">
        <v>20769</v>
      </c>
      <c r="T16" s="241">
        <v>1261</v>
      </c>
      <c r="U16" s="241">
        <v>18869</v>
      </c>
      <c r="V16" s="241">
        <v>41</v>
      </c>
      <c r="W16" s="241">
        <v>276</v>
      </c>
      <c r="X16" s="241">
        <v>854</v>
      </c>
      <c r="Y16" s="241">
        <v>1</v>
      </c>
      <c r="Z16" s="241">
        <v>16</v>
      </c>
      <c r="AA16" s="241">
        <v>18414</v>
      </c>
      <c r="AB16" s="241">
        <v>284</v>
      </c>
      <c r="AC16" s="241">
        <v>785</v>
      </c>
      <c r="AD16" s="241">
        <v>15</v>
      </c>
      <c r="AE16" s="90">
        <v>51</v>
      </c>
      <c r="AF16" s="321">
        <v>1</v>
      </c>
      <c r="AG16" s="90">
        <v>2</v>
      </c>
      <c r="AH16" s="90">
        <v>43</v>
      </c>
      <c r="AI16" s="90">
        <v>1</v>
      </c>
      <c r="AJ16" s="30"/>
      <c r="AK16" s="30"/>
    </row>
    <row r="17" spans="1:37" ht="23.1" customHeight="1">
      <c r="A17" s="599"/>
      <c r="B17" s="224" t="s">
        <v>6</v>
      </c>
      <c r="C17" s="234"/>
      <c r="D17" s="235" t="s">
        <v>62</v>
      </c>
      <c r="E17" s="251">
        <f>S17</f>
        <v>40817</v>
      </c>
      <c r="F17" s="251"/>
      <c r="G17" s="252">
        <f>U17+V17+W17</f>
        <v>38967</v>
      </c>
      <c r="H17" s="253"/>
      <c r="I17" s="254"/>
      <c r="J17" s="255">
        <f t="shared" si="0"/>
        <v>95.467574785016055</v>
      </c>
      <c r="K17" s="256"/>
      <c r="L17" s="257"/>
      <c r="M17" s="252">
        <f>AA17+AB17</f>
        <v>38150</v>
      </c>
      <c r="N17" s="253"/>
      <c r="O17" s="254"/>
      <c r="P17" s="258">
        <f t="shared" si="1"/>
        <v>93.465957811696114</v>
      </c>
      <c r="Q17" s="259"/>
      <c r="R17" s="35"/>
      <c r="S17" s="155">
        <v>40817</v>
      </c>
      <c r="T17" s="240"/>
      <c r="U17" s="241">
        <v>38469</v>
      </c>
      <c r="V17" s="241">
        <v>36</v>
      </c>
      <c r="W17" s="241">
        <v>462</v>
      </c>
      <c r="X17" s="246"/>
      <c r="Y17" s="246"/>
      <c r="Z17" s="246"/>
      <c r="AA17" s="241">
        <v>37687</v>
      </c>
      <c r="AB17" s="241">
        <v>463</v>
      </c>
      <c r="AC17" s="246"/>
      <c r="AD17" s="246"/>
      <c r="AE17" s="90">
        <v>48</v>
      </c>
      <c r="AF17" s="321">
        <v>0</v>
      </c>
      <c r="AG17" s="90"/>
      <c r="AH17" s="90">
        <v>41</v>
      </c>
      <c r="AI17" s="90"/>
      <c r="AJ17" s="30"/>
      <c r="AK17" s="30"/>
    </row>
    <row r="18" spans="1:37" ht="23.1" customHeight="1">
      <c r="A18" s="599"/>
      <c r="B18" s="224" t="s">
        <v>46</v>
      </c>
      <c r="C18" s="234"/>
      <c r="D18" s="239" t="s">
        <v>63</v>
      </c>
      <c r="E18" s="251">
        <f t="shared" si="4"/>
        <v>49278</v>
      </c>
      <c r="F18" s="251"/>
      <c r="G18" s="252">
        <f t="shared" ref="G18:G32" si="5">U18+V18+W18+X18+Y18+Z18</f>
        <v>46733</v>
      </c>
      <c r="H18" s="253"/>
      <c r="I18" s="254"/>
      <c r="J18" s="255">
        <f t="shared" si="0"/>
        <v>94.835423515564756</v>
      </c>
      <c r="K18" s="256"/>
      <c r="L18" s="257"/>
      <c r="M18" s="252">
        <f t="shared" si="3"/>
        <v>45558</v>
      </c>
      <c r="N18" s="253"/>
      <c r="O18" s="254"/>
      <c r="P18" s="258">
        <f t="shared" si="1"/>
        <v>92.45099232923414</v>
      </c>
      <c r="Q18" s="259"/>
      <c r="R18" s="35"/>
      <c r="S18" s="155">
        <v>43424</v>
      </c>
      <c r="T18" s="241">
        <v>5854</v>
      </c>
      <c r="U18" s="241">
        <v>40847</v>
      </c>
      <c r="V18" s="241">
        <v>47</v>
      </c>
      <c r="W18" s="241">
        <v>637</v>
      </c>
      <c r="X18" s="241">
        <v>5102</v>
      </c>
      <c r="Y18" s="241">
        <v>5</v>
      </c>
      <c r="Z18" s="241">
        <v>95</v>
      </c>
      <c r="AA18" s="241">
        <v>39940</v>
      </c>
      <c r="AB18" s="241">
        <v>625</v>
      </c>
      <c r="AC18" s="241">
        <v>4905</v>
      </c>
      <c r="AD18" s="241">
        <v>88</v>
      </c>
      <c r="AE18" s="90">
        <v>80</v>
      </c>
      <c r="AF18" s="321">
        <v>13</v>
      </c>
      <c r="AG18" s="90">
        <v>17</v>
      </c>
      <c r="AH18" s="90">
        <v>77</v>
      </c>
      <c r="AI18" s="90">
        <v>13</v>
      </c>
      <c r="AJ18" s="30"/>
      <c r="AK18" s="30"/>
    </row>
    <row r="19" spans="1:37" ht="23.1" customHeight="1">
      <c r="A19" s="587"/>
      <c r="B19" s="224" t="s">
        <v>52</v>
      </c>
      <c r="C19" s="234"/>
      <c r="D19" s="235" t="s">
        <v>64</v>
      </c>
      <c r="E19" s="252">
        <f t="shared" si="4"/>
        <v>9854</v>
      </c>
      <c r="F19" s="251"/>
      <c r="G19" s="252">
        <f t="shared" si="5"/>
        <v>9535</v>
      </c>
      <c r="H19" s="253"/>
      <c r="I19" s="254"/>
      <c r="J19" s="255">
        <f t="shared" si="0"/>
        <v>96.762735944793988</v>
      </c>
      <c r="K19" s="256"/>
      <c r="L19" s="257"/>
      <c r="M19" s="252">
        <f t="shared" si="3"/>
        <v>9325</v>
      </c>
      <c r="N19" s="253"/>
      <c r="O19" s="254"/>
      <c r="P19" s="258">
        <f t="shared" si="1"/>
        <v>94.631621676476556</v>
      </c>
      <c r="Q19" s="259"/>
      <c r="R19" s="35"/>
      <c r="S19" s="155" t="s">
        <v>815</v>
      </c>
      <c r="T19" s="155" t="s">
        <v>816</v>
      </c>
      <c r="U19" s="156" t="s">
        <v>817</v>
      </c>
      <c r="V19" s="156" t="s">
        <v>147</v>
      </c>
      <c r="W19" s="156" t="s">
        <v>166</v>
      </c>
      <c r="X19" s="156" t="s">
        <v>293</v>
      </c>
      <c r="Y19" s="156" t="s">
        <v>141</v>
      </c>
      <c r="Z19" s="156" t="s">
        <v>150</v>
      </c>
      <c r="AA19" s="156" t="s">
        <v>818</v>
      </c>
      <c r="AB19" s="156" t="s">
        <v>148</v>
      </c>
      <c r="AC19" s="156" t="s">
        <v>819</v>
      </c>
      <c r="AD19" s="156" t="s">
        <v>151</v>
      </c>
      <c r="AE19" s="156" t="s">
        <v>138</v>
      </c>
      <c r="AF19" s="320" t="s">
        <v>174</v>
      </c>
      <c r="AG19" s="156" t="s">
        <v>174</v>
      </c>
      <c r="AH19" s="90" t="s">
        <v>136</v>
      </c>
      <c r="AI19" s="90" t="s">
        <v>141</v>
      </c>
      <c r="AJ19" s="30"/>
      <c r="AK19" s="30"/>
    </row>
    <row r="20" spans="1:37" ht="23.1" customHeight="1">
      <c r="A20" s="311" t="s">
        <v>366</v>
      </c>
      <c r="B20" s="307"/>
      <c r="C20" s="195"/>
      <c r="D20" s="308" t="s">
        <v>21</v>
      </c>
      <c r="E20" s="262">
        <f t="shared" si="4"/>
        <v>42917</v>
      </c>
      <c r="F20" s="263"/>
      <c r="G20" s="262">
        <f t="shared" si="5"/>
        <v>41103</v>
      </c>
      <c r="H20" s="264"/>
      <c r="I20" s="265"/>
      <c r="J20" s="266">
        <f t="shared" si="0"/>
        <v>95.773236712724568</v>
      </c>
      <c r="K20" s="267"/>
      <c r="L20" s="268"/>
      <c r="M20" s="262">
        <f>AA20+AB20+AC20+AD20+AE20+AG20</f>
        <v>40222</v>
      </c>
      <c r="N20" s="264"/>
      <c r="O20" s="265"/>
      <c r="P20" s="269">
        <f t="shared" si="1"/>
        <v>93.720437122818467</v>
      </c>
      <c r="Q20" s="133"/>
      <c r="R20" s="35"/>
      <c r="S20" s="324" t="s">
        <v>820</v>
      </c>
      <c r="T20" s="324" t="s">
        <v>821</v>
      </c>
      <c r="U20" s="325" t="s">
        <v>822</v>
      </c>
      <c r="V20" s="325" t="s">
        <v>182</v>
      </c>
      <c r="W20" s="325" t="s">
        <v>823</v>
      </c>
      <c r="X20" s="325" t="s">
        <v>824</v>
      </c>
      <c r="Y20" s="325" t="s">
        <v>174</v>
      </c>
      <c r="Z20" s="325" t="s">
        <v>344</v>
      </c>
      <c r="AA20" s="325" t="s">
        <v>825</v>
      </c>
      <c r="AB20" s="325" t="s">
        <v>826</v>
      </c>
      <c r="AC20" s="325" t="s">
        <v>827</v>
      </c>
      <c r="AD20" s="325" t="s">
        <v>217</v>
      </c>
      <c r="AE20" s="325" t="s">
        <v>828</v>
      </c>
      <c r="AF20" s="326" t="s">
        <v>181</v>
      </c>
      <c r="AG20" s="325" t="s">
        <v>235</v>
      </c>
      <c r="AH20" s="327" t="s">
        <v>829</v>
      </c>
      <c r="AI20" s="327" t="s">
        <v>149</v>
      </c>
      <c r="AJ20" s="30"/>
      <c r="AK20" s="30"/>
    </row>
    <row r="21" spans="1:37" ht="23.1" customHeight="1">
      <c r="A21" s="311" t="s">
        <v>367</v>
      </c>
      <c r="B21" s="307"/>
      <c r="C21" s="195"/>
      <c r="D21" s="308" t="s">
        <v>23</v>
      </c>
      <c r="E21" s="262">
        <f t="shared" si="4"/>
        <v>4971</v>
      </c>
      <c r="F21" s="263"/>
      <c r="G21" s="262">
        <f t="shared" si="5"/>
        <v>4670</v>
      </c>
      <c r="H21" s="270"/>
      <c r="I21" s="264"/>
      <c r="J21" s="266">
        <f t="shared" si="0"/>
        <v>93.944880305773481</v>
      </c>
      <c r="K21" s="267"/>
      <c r="L21" s="268"/>
      <c r="M21" s="262">
        <f t="shared" si="3"/>
        <v>4516</v>
      </c>
      <c r="N21" s="270"/>
      <c r="O21" s="264"/>
      <c r="P21" s="269">
        <f t="shared" si="1"/>
        <v>90.846912090122714</v>
      </c>
      <c r="Q21" s="133"/>
      <c r="R21" s="35"/>
      <c r="S21" s="324" t="s">
        <v>830</v>
      </c>
      <c r="T21" s="324" t="s">
        <v>831</v>
      </c>
      <c r="U21" s="325" t="s">
        <v>832</v>
      </c>
      <c r="V21" s="325" t="s">
        <v>229</v>
      </c>
      <c r="W21" s="325" t="s">
        <v>153</v>
      </c>
      <c r="X21" s="325" t="s">
        <v>833</v>
      </c>
      <c r="Y21" s="325" t="s">
        <v>141</v>
      </c>
      <c r="Z21" s="325" t="s">
        <v>149</v>
      </c>
      <c r="AA21" s="325" t="s">
        <v>834</v>
      </c>
      <c r="AB21" s="325" t="s">
        <v>173</v>
      </c>
      <c r="AC21" s="325" t="s">
        <v>835</v>
      </c>
      <c r="AD21" s="325" t="s">
        <v>149</v>
      </c>
      <c r="AE21" s="325" t="s">
        <v>147</v>
      </c>
      <c r="AF21" s="326" t="s">
        <v>174</v>
      </c>
      <c r="AG21" s="325" t="s">
        <v>174</v>
      </c>
      <c r="AH21" s="327" t="s">
        <v>140</v>
      </c>
      <c r="AI21" s="327" t="s">
        <v>174</v>
      </c>
      <c r="AJ21" s="30"/>
      <c r="AK21" s="30"/>
    </row>
    <row r="22" spans="1:37" ht="23.1" customHeight="1">
      <c r="A22" s="586" t="s">
        <v>368</v>
      </c>
      <c r="B22" s="224" t="s">
        <v>4</v>
      </c>
      <c r="C22" s="234"/>
      <c r="D22" s="235" t="s">
        <v>25</v>
      </c>
      <c r="E22" s="251">
        <f t="shared" si="4"/>
        <v>1165</v>
      </c>
      <c r="F22" s="251"/>
      <c r="G22" s="252">
        <f t="shared" si="5"/>
        <v>1058</v>
      </c>
      <c r="H22" s="261"/>
      <c r="I22" s="253"/>
      <c r="J22" s="255">
        <f t="shared" si="0"/>
        <v>90.815450643776828</v>
      </c>
      <c r="K22" s="256"/>
      <c r="L22" s="257"/>
      <c r="M22" s="252">
        <f t="shared" si="3"/>
        <v>1034</v>
      </c>
      <c r="N22" s="261"/>
      <c r="O22" s="253"/>
      <c r="P22" s="258">
        <f t="shared" si="1"/>
        <v>88.75536480686695</v>
      </c>
      <c r="Q22" s="259"/>
      <c r="R22" s="35"/>
      <c r="S22" s="324" t="s">
        <v>621</v>
      </c>
      <c r="T22" s="324" t="s">
        <v>764</v>
      </c>
      <c r="U22" s="325" t="s">
        <v>836</v>
      </c>
      <c r="V22" s="325" t="s">
        <v>139</v>
      </c>
      <c r="W22" s="325" t="s">
        <v>489</v>
      </c>
      <c r="X22" s="325" t="s">
        <v>813</v>
      </c>
      <c r="Y22" s="325" t="s">
        <v>141</v>
      </c>
      <c r="Z22" s="325" t="s">
        <v>181</v>
      </c>
      <c r="AA22" s="325" t="s">
        <v>837</v>
      </c>
      <c r="AB22" s="325" t="s">
        <v>680</v>
      </c>
      <c r="AC22" s="325" t="s">
        <v>838</v>
      </c>
      <c r="AD22" s="325" t="s">
        <v>181</v>
      </c>
      <c r="AE22" s="325" t="s">
        <v>229</v>
      </c>
      <c r="AF22" s="326" t="s">
        <v>141</v>
      </c>
      <c r="AG22" s="325" t="s">
        <v>141</v>
      </c>
      <c r="AH22" s="327" t="s">
        <v>229</v>
      </c>
      <c r="AI22" s="327" t="s">
        <v>141</v>
      </c>
      <c r="AJ22" s="30"/>
      <c r="AK22" s="30"/>
    </row>
    <row r="23" spans="1:37" ht="23.1" customHeight="1">
      <c r="A23" s="587"/>
      <c r="B23" s="224" t="s">
        <v>6</v>
      </c>
      <c r="C23" s="234"/>
      <c r="D23" s="235" t="s">
        <v>26</v>
      </c>
      <c r="E23" s="252">
        <f t="shared" si="4"/>
        <v>2521</v>
      </c>
      <c r="F23" s="251"/>
      <c r="G23" s="252">
        <f t="shared" si="5"/>
        <v>2354</v>
      </c>
      <c r="H23" s="261"/>
      <c r="I23" s="253"/>
      <c r="J23" s="255">
        <f t="shared" si="0"/>
        <v>93.37564458548195</v>
      </c>
      <c r="K23" s="256"/>
      <c r="L23" s="257"/>
      <c r="M23" s="252">
        <f t="shared" si="3"/>
        <v>2237</v>
      </c>
      <c r="N23" s="261"/>
      <c r="O23" s="253"/>
      <c r="P23" s="258">
        <f t="shared" si="1"/>
        <v>88.73462911543038</v>
      </c>
      <c r="Q23" s="259"/>
      <c r="R23" s="35"/>
      <c r="S23" s="324" t="s">
        <v>839</v>
      </c>
      <c r="T23" s="324" t="s">
        <v>840</v>
      </c>
      <c r="U23" s="325" t="s">
        <v>841</v>
      </c>
      <c r="V23" s="325" t="s">
        <v>174</v>
      </c>
      <c r="W23" s="325" t="s">
        <v>179</v>
      </c>
      <c r="X23" s="325" t="s">
        <v>842</v>
      </c>
      <c r="Y23" s="325" t="s">
        <v>140</v>
      </c>
      <c r="Z23" s="325" t="s">
        <v>593</v>
      </c>
      <c r="AA23" s="325" t="s">
        <v>843</v>
      </c>
      <c r="AB23" s="325" t="s">
        <v>181</v>
      </c>
      <c r="AC23" s="325" t="s">
        <v>844</v>
      </c>
      <c r="AD23" s="325" t="s">
        <v>530</v>
      </c>
      <c r="AE23" s="325" t="s">
        <v>141</v>
      </c>
      <c r="AF23" s="326" t="s">
        <v>174</v>
      </c>
      <c r="AG23" s="325" t="s">
        <v>174</v>
      </c>
      <c r="AH23" s="327" t="s">
        <v>141</v>
      </c>
      <c r="AI23" s="327" t="s">
        <v>141</v>
      </c>
      <c r="AJ23" s="30"/>
      <c r="AK23" s="30"/>
    </row>
    <row r="24" spans="1:37" ht="23.1" customHeight="1">
      <c r="A24" s="311" t="s">
        <v>369</v>
      </c>
      <c r="B24" s="224"/>
      <c r="C24" s="234"/>
      <c r="D24" s="239" t="s">
        <v>47</v>
      </c>
      <c r="E24" s="252">
        <f t="shared" si="4"/>
        <v>554</v>
      </c>
      <c r="F24" s="251"/>
      <c r="G24" s="252">
        <f t="shared" si="5"/>
        <v>472</v>
      </c>
      <c r="H24" s="253"/>
      <c r="I24" s="254"/>
      <c r="J24" s="255">
        <f t="shared" si="0"/>
        <v>85.198555956678703</v>
      </c>
      <c r="K24" s="256"/>
      <c r="L24" s="257"/>
      <c r="M24" s="252">
        <f t="shared" si="3"/>
        <v>427</v>
      </c>
      <c r="N24" s="261"/>
      <c r="O24" s="253"/>
      <c r="P24" s="258">
        <f t="shared" si="1"/>
        <v>77.075812274368232</v>
      </c>
      <c r="Q24" s="259"/>
      <c r="R24" s="35"/>
      <c r="S24" s="324" t="s">
        <v>845</v>
      </c>
      <c r="T24" s="324" t="s">
        <v>846</v>
      </c>
      <c r="U24" s="325" t="s">
        <v>325</v>
      </c>
      <c r="V24" s="325" t="s">
        <v>151</v>
      </c>
      <c r="W24" s="325" t="s">
        <v>528</v>
      </c>
      <c r="X24" s="325" t="s">
        <v>847</v>
      </c>
      <c r="Y24" s="325" t="s">
        <v>141</v>
      </c>
      <c r="Z24" s="325" t="s">
        <v>240</v>
      </c>
      <c r="AA24" s="325" t="s">
        <v>223</v>
      </c>
      <c r="AB24" s="325" t="s">
        <v>691</v>
      </c>
      <c r="AC24" s="325" t="s">
        <v>848</v>
      </c>
      <c r="AD24" s="325" t="s">
        <v>237</v>
      </c>
      <c r="AE24" s="325" t="s">
        <v>138</v>
      </c>
      <c r="AF24" s="326" t="s">
        <v>151</v>
      </c>
      <c r="AG24" s="325" t="s">
        <v>138</v>
      </c>
      <c r="AH24" s="327" t="s">
        <v>138</v>
      </c>
      <c r="AI24" s="327" t="s">
        <v>151</v>
      </c>
      <c r="AJ24" s="30"/>
      <c r="AK24" s="30"/>
    </row>
    <row r="25" spans="1:37" ht="23.1" customHeight="1">
      <c r="A25" s="313" t="s">
        <v>370</v>
      </c>
      <c r="B25" s="224"/>
      <c r="C25" s="234"/>
      <c r="D25" s="235" t="s">
        <v>29</v>
      </c>
      <c r="E25" s="252">
        <f t="shared" si="4"/>
        <v>24463</v>
      </c>
      <c r="F25" s="251"/>
      <c r="G25" s="252">
        <f t="shared" si="5"/>
        <v>20435</v>
      </c>
      <c r="H25" s="253"/>
      <c r="I25" s="254"/>
      <c r="J25" s="255">
        <f t="shared" si="0"/>
        <v>83.534317131995266</v>
      </c>
      <c r="K25" s="256"/>
      <c r="L25" s="257"/>
      <c r="M25" s="252">
        <f t="shared" si="3"/>
        <v>18803</v>
      </c>
      <c r="N25" s="261"/>
      <c r="O25" s="254"/>
      <c r="P25" s="258">
        <f t="shared" si="1"/>
        <v>76.863017618444189</v>
      </c>
      <c r="Q25" s="259"/>
      <c r="R25" s="35"/>
      <c r="S25" s="324" t="s">
        <v>849</v>
      </c>
      <c r="T25" s="324" t="s">
        <v>850</v>
      </c>
      <c r="U25" s="325" t="s">
        <v>851</v>
      </c>
      <c r="V25" s="325" t="s">
        <v>229</v>
      </c>
      <c r="W25" s="325" t="s">
        <v>852</v>
      </c>
      <c r="X25" s="325" t="s">
        <v>853</v>
      </c>
      <c r="Y25" s="325" t="s">
        <v>174</v>
      </c>
      <c r="Z25" s="325" t="s">
        <v>343</v>
      </c>
      <c r="AA25" s="325" t="s">
        <v>854</v>
      </c>
      <c r="AB25" s="325" t="s">
        <v>855</v>
      </c>
      <c r="AC25" s="325" t="s">
        <v>856</v>
      </c>
      <c r="AD25" s="325" t="s">
        <v>857</v>
      </c>
      <c r="AE25" s="325" t="s">
        <v>158</v>
      </c>
      <c r="AF25" s="326" t="s">
        <v>149</v>
      </c>
      <c r="AG25" s="325" t="s">
        <v>149</v>
      </c>
      <c r="AH25" s="327" t="s">
        <v>240</v>
      </c>
      <c r="AI25" s="327" t="s">
        <v>136</v>
      </c>
      <c r="AJ25" s="30"/>
      <c r="AK25" s="30"/>
    </row>
    <row r="26" spans="1:37" ht="23.1" customHeight="1">
      <c r="A26" s="588" t="s">
        <v>371</v>
      </c>
      <c r="B26" s="224" t="s">
        <v>4</v>
      </c>
      <c r="C26" s="234"/>
      <c r="D26" s="235" t="s">
        <v>31</v>
      </c>
      <c r="E26" s="251">
        <f t="shared" si="4"/>
        <v>39673</v>
      </c>
      <c r="F26" s="251"/>
      <c r="G26" s="252">
        <f t="shared" si="5"/>
        <v>34330</v>
      </c>
      <c r="H26" s="253"/>
      <c r="I26" s="254"/>
      <c r="J26" s="255">
        <f t="shared" si="0"/>
        <v>86.53240238953444</v>
      </c>
      <c r="K26" s="256"/>
      <c r="L26" s="257"/>
      <c r="M26" s="252">
        <f t="shared" si="3"/>
        <v>32122</v>
      </c>
      <c r="N26" s="253"/>
      <c r="O26" s="254"/>
      <c r="P26" s="258">
        <f t="shared" si="1"/>
        <v>80.966904443828298</v>
      </c>
      <c r="Q26" s="259"/>
      <c r="R26" s="35"/>
      <c r="S26" s="324" t="s">
        <v>858</v>
      </c>
      <c r="T26" s="324" t="s">
        <v>859</v>
      </c>
      <c r="U26" s="325" t="s">
        <v>860</v>
      </c>
      <c r="V26" s="325" t="s">
        <v>417</v>
      </c>
      <c r="W26" s="325" t="s">
        <v>861</v>
      </c>
      <c r="X26" s="325" t="s">
        <v>862</v>
      </c>
      <c r="Y26" s="325" t="s">
        <v>141</v>
      </c>
      <c r="Z26" s="325" t="s">
        <v>593</v>
      </c>
      <c r="AA26" s="325" t="s">
        <v>863</v>
      </c>
      <c r="AB26" s="325" t="s">
        <v>864</v>
      </c>
      <c r="AC26" s="325" t="s">
        <v>865</v>
      </c>
      <c r="AD26" s="325" t="s">
        <v>209</v>
      </c>
      <c r="AE26" s="325" t="s">
        <v>230</v>
      </c>
      <c r="AF26" s="326" t="s">
        <v>139</v>
      </c>
      <c r="AG26" s="325" t="s">
        <v>149</v>
      </c>
      <c r="AH26" s="327" t="s">
        <v>692</v>
      </c>
      <c r="AI26" s="327" t="s">
        <v>236</v>
      </c>
      <c r="AJ26" s="30"/>
      <c r="AK26" s="30"/>
    </row>
    <row r="27" spans="1:37" ht="23.1" customHeight="1">
      <c r="A27" s="589"/>
      <c r="B27" s="224" t="s">
        <v>6</v>
      </c>
      <c r="C27" s="234"/>
      <c r="D27" s="235" t="s">
        <v>32</v>
      </c>
      <c r="E27" s="252">
        <f>S27+T27</f>
        <v>134</v>
      </c>
      <c r="F27" s="251"/>
      <c r="G27" s="252">
        <f t="shared" si="5"/>
        <v>122</v>
      </c>
      <c r="H27" s="253"/>
      <c r="I27" s="254"/>
      <c r="J27" s="255">
        <f t="shared" si="0"/>
        <v>91.044776119402982</v>
      </c>
      <c r="K27" s="256"/>
      <c r="L27" s="257"/>
      <c r="M27" s="252">
        <f t="shared" si="3"/>
        <v>113</v>
      </c>
      <c r="N27" s="253"/>
      <c r="O27" s="254"/>
      <c r="P27" s="258">
        <f t="shared" si="1"/>
        <v>84.328358208955223</v>
      </c>
      <c r="Q27" s="259"/>
      <c r="R27" s="35"/>
      <c r="S27" s="324" t="s">
        <v>866</v>
      </c>
      <c r="T27" s="324" t="s">
        <v>240</v>
      </c>
      <c r="U27" s="325" t="s">
        <v>148</v>
      </c>
      <c r="V27" s="325" t="s">
        <v>174</v>
      </c>
      <c r="W27" s="325" t="s">
        <v>151</v>
      </c>
      <c r="X27" s="325" t="s">
        <v>149</v>
      </c>
      <c r="Y27" s="325" t="s">
        <v>141</v>
      </c>
      <c r="Z27" s="325" t="s">
        <v>141</v>
      </c>
      <c r="AA27" s="325" t="s">
        <v>867</v>
      </c>
      <c r="AB27" s="325" t="s">
        <v>229</v>
      </c>
      <c r="AC27" s="325" t="s">
        <v>151</v>
      </c>
      <c r="AD27" s="325" t="s">
        <v>141</v>
      </c>
      <c r="AE27" s="325" t="s">
        <v>141</v>
      </c>
      <c r="AF27" s="326" t="s">
        <v>174</v>
      </c>
      <c r="AG27" s="325" t="s">
        <v>174</v>
      </c>
      <c r="AH27" s="327" t="s">
        <v>141</v>
      </c>
      <c r="AI27" s="327" t="s">
        <v>141</v>
      </c>
      <c r="AJ27" s="30"/>
      <c r="AK27" s="30"/>
    </row>
    <row r="28" spans="1:37" ht="23.1" customHeight="1">
      <c r="A28" s="588" t="s">
        <v>372</v>
      </c>
      <c r="B28" s="224" t="s">
        <v>4</v>
      </c>
      <c r="C28" s="234"/>
      <c r="D28" s="235" t="s">
        <v>34</v>
      </c>
      <c r="E28" s="251">
        <f t="shared" si="4"/>
        <v>1447</v>
      </c>
      <c r="F28" s="251"/>
      <c r="G28" s="252">
        <f t="shared" si="5"/>
        <v>1122</v>
      </c>
      <c r="H28" s="253"/>
      <c r="I28" s="254"/>
      <c r="J28" s="255">
        <f t="shared" si="0"/>
        <v>77.539737387698679</v>
      </c>
      <c r="K28" s="256"/>
      <c r="L28" s="257"/>
      <c r="M28" s="252">
        <f t="shared" si="3"/>
        <v>1020</v>
      </c>
      <c r="N28" s="253"/>
      <c r="O28" s="254"/>
      <c r="P28" s="258">
        <f t="shared" si="1"/>
        <v>70.49067035245335</v>
      </c>
      <c r="Q28" s="259"/>
      <c r="R28" s="35"/>
      <c r="S28" s="324" t="s">
        <v>868</v>
      </c>
      <c r="T28" s="324" t="s">
        <v>869</v>
      </c>
      <c r="U28" s="325" t="s">
        <v>870</v>
      </c>
      <c r="V28" s="325" t="s">
        <v>229</v>
      </c>
      <c r="W28" s="325" t="s">
        <v>153</v>
      </c>
      <c r="X28" s="325" t="s">
        <v>871</v>
      </c>
      <c r="Y28" s="325" t="s">
        <v>141</v>
      </c>
      <c r="Z28" s="325" t="s">
        <v>130</v>
      </c>
      <c r="AA28" s="325" t="s">
        <v>872</v>
      </c>
      <c r="AB28" s="325" t="s">
        <v>173</v>
      </c>
      <c r="AC28" s="325" t="s">
        <v>681</v>
      </c>
      <c r="AD28" s="325" t="s">
        <v>217</v>
      </c>
      <c r="AE28" s="325" t="s">
        <v>179</v>
      </c>
      <c r="AF28" s="326" t="s">
        <v>140</v>
      </c>
      <c r="AG28" s="325" t="s">
        <v>140</v>
      </c>
      <c r="AH28" s="327" t="s">
        <v>179</v>
      </c>
      <c r="AI28" s="327" t="s">
        <v>140</v>
      </c>
      <c r="AJ28" s="30"/>
      <c r="AK28" s="30"/>
    </row>
    <row r="29" spans="1:37" ht="23.1" customHeight="1">
      <c r="A29" s="589"/>
      <c r="B29" s="224" t="s">
        <v>6</v>
      </c>
      <c r="C29" s="234"/>
      <c r="D29" s="235" t="s">
        <v>35</v>
      </c>
      <c r="E29" s="252">
        <f t="shared" si="4"/>
        <v>51</v>
      </c>
      <c r="F29" s="251"/>
      <c r="G29" s="252">
        <f t="shared" si="5"/>
        <v>45</v>
      </c>
      <c r="H29" s="253"/>
      <c r="I29" s="254"/>
      <c r="J29" s="255">
        <f t="shared" si="0"/>
        <v>88.235294117647058</v>
      </c>
      <c r="K29" s="256"/>
      <c r="L29" s="257"/>
      <c r="M29" s="252">
        <f t="shared" si="3"/>
        <v>28</v>
      </c>
      <c r="N29" s="253"/>
      <c r="O29" s="254"/>
      <c r="P29" s="258">
        <f t="shared" si="1"/>
        <v>54.901960784313729</v>
      </c>
      <c r="Q29" s="259"/>
      <c r="R29" s="35"/>
      <c r="S29" s="328" t="s">
        <v>873</v>
      </c>
      <c r="T29" s="328" t="s">
        <v>181</v>
      </c>
      <c r="U29" s="329" t="s">
        <v>182</v>
      </c>
      <c r="V29" s="325" t="s">
        <v>141</v>
      </c>
      <c r="W29" s="325" t="s">
        <v>141</v>
      </c>
      <c r="X29" s="329" t="s">
        <v>149</v>
      </c>
      <c r="Y29" s="325" t="s">
        <v>141</v>
      </c>
      <c r="Z29" s="325" t="s">
        <v>174</v>
      </c>
      <c r="AA29" s="325" t="s">
        <v>687</v>
      </c>
      <c r="AB29" s="325" t="s">
        <v>141</v>
      </c>
      <c r="AC29" s="329" t="s">
        <v>174</v>
      </c>
      <c r="AD29" s="325" t="s">
        <v>174</v>
      </c>
      <c r="AE29" s="325" t="s">
        <v>141</v>
      </c>
      <c r="AF29" s="326" t="s">
        <v>141</v>
      </c>
      <c r="AG29" s="325" t="s">
        <v>141</v>
      </c>
      <c r="AH29" s="327" t="s">
        <v>141</v>
      </c>
      <c r="AI29" s="327" t="s">
        <v>141</v>
      </c>
      <c r="AJ29" s="30"/>
      <c r="AK29" s="30"/>
    </row>
    <row r="30" spans="1:37" ht="23.1" customHeight="1">
      <c r="A30" s="313" t="s">
        <v>373</v>
      </c>
      <c r="B30" s="307"/>
      <c r="C30" s="195"/>
      <c r="D30" s="308" t="s">
        <v>37</v>
      </c>
      <c r="E30" s="262">
        <f t="shared" si="4"/>
        <v>10938</v>
      </c>
      <c r="F30" s="263"/>
      <c r="G30" s="262">
        <f t="shared" si="5"/>
        <v>8623</v>
      </c>
      <c r="H30" s="264"/>
      <c r="I30" s="265"/>
      <c r="J30" s="266">
        <f t="shared" si="0"/>
        <v>78.835253245565923</v>
      </c>
      <c r="K30" s="267"/>
      <c r="L30" s="268"/>
      <c r="M30" s="262">
        <f t="shared" si="3"/>
        <v>8007</v>
      </c>
      <c r="N30" s="264"/>
      <c r="O30" s="265"/>
      <c r="P30" s="269">
        <f t="shared" si="1"/>
        <v>73.203510696653865</v>
      </c>
      <c r="Q30" s="259"/>
      <c r="R30" s="35"/>
      <c r="S30" s="328" t="s">
        <v>874</v>
      </c>
      <c r="T30" s="328" t="s">
        <v>875</v>
      </c>
      <c r="U30" s="329" t="s">
        <v>876</v>
      </c>
      <c r="V30" s="325" t="s">
        <v>471</v>
      </c>
      <c r="W30" s="325" t="s">
        <v>877</v>
      </c>
      <c r="X30" s="329" t="s">
        <v>878</v>
      </c>
      <c r="Y30" s="325" t="s">
        <v>174</v>
      </c>
      <c r="Z30" s="325" t="s">
        <v>217</v>
      </c>
      <c r="AA30" s="325" t="s">
        <v>879</v>
      </c>
      <c r="AB30" s="325" t="s">
        <v>880</v>
      </c>
      <c r="AC30" s="329" t="s">
        <v>722</v>
      </c>
      <c r="AD30" s="325" t="s">
        <v>209</v>
      </c>
      <c r="AE30" s="325" t="s">
        <v>881</v>
      </c>
      <c r="AF30" s="326" t="s">
        <v>235</v>
      </c>
      <c r="AG30" s="325" t="s">
        <v>344</v>
      </c>
      <c r="AH30" s="327" t="s">
        <v>882</v>
      </c>
      <c r="AI30" s="327" t="s">
        <v>149</v>
      </c>
      <c r="AJ30" s="30"/>
      <c r="AK30" s="30"/>
    </row>
    <row r="31" spans="1:37" ht="23.1" customHeight="1">
      <c r="A31" s="313" t="s">
        <v>374</v>
      </c>
      <c r="B31" s="307"/>
      <c r="C31" s="195"/>
      <c r="D31" s="308" t="s">
        <v>39</v>
      </c>
      <c r="E31" s="262">
        <f t="shared" si="4"/>
        <v>99081</v>
      </c>
      <c r="F31" s="263"/>
      <c r="G31" s="262">
        <f t="shared" si="5"/>
        <v>82970</v>
      </c>
      <c r="H31" s="264"/>
      <c r="I31" s="265"/>
      <c r="J31" s="266">
        <f t="shared" si="0"/>
        <v>83.739566617212176</v>
      </c>
      <c r="K31" s="267"/>
      <c r="L31" s="268"/>
      <c r="M31" s="262">
        <f t="shared" si="3"/>
        <v>77890</v>
      </c>
      <c r="N31" s="270"/>
      <c r="O31" s="265"/>
      <c r="P31" s="269">
        <f t="shared" si="1"/>
        <v>78.612448400803387</v>
      </c>
      <c r="Q31" s="133"/>
      <c r="R31" s="35"/>
      <c r="S31" s="324" t="s">
        <v>883</v>
      </c>
      <c r="T31" s="328" t="s">
        <v>884</v>
      </c>
      <c r="U31" s="325" t="s">
        <v>885</v>
      </c>
      <c r="V31" s="325" t="s">
        <v>886</v>
      </c>
      <c r="W31" s="325" t="s">
        <v>887</v>
      </c>
      <c r="X31" s="329" t="s">
        <v>888</v>
      </c>
      <c r="Y31" s="325" t="s">
        <v>889</v>
      </c>
      <c r="Z31" s="325" t="s">
        <v>890</v>
      </c>
      <c r="AA31" s="325" t="s">
        <v>891</v>
      </c>
      <c r="AB31" s="325" t="s">
        <v>892</v>
      </c>
      <c r="AC31" s="329" t="s">
        <v>893</v>
      </c>
      <c r="AD31" s="325" t="s">
        <v>608</v>
      </c>
      <c r="AE31" s="325" t="s">
        <v>894</v>
      </c>
      <c r="AF31" s="326" t="s">
        <v>759</v>
      </c>
      <c r="AG31" s="325" t="s">
        <v>895</v>
      </c>
      <c r="AH31" s="327" t="s">
        <v>896</v>
      </c>
      <c r="AI31" s="327" t="s">
        <v>649</v>
      </c>
      <c r="AJ31" s="30"/>
      <c r="AK31" s="30"/>
    </row>
    <row r="32" spans="1:37" ht="27.6" customHeight="1">
      <c r="A32" s="588" t="s">
        <v>375</v>
      </c>
      <c r="B32" s="586" t="s">
        <v>4</v>
      </c>
      <c r="C32" s="194"/>
      <c r="D32" s="592" t="s">
        <v>387</v>
      </c>
      <c r="E32" s="262">
        <f t="shared" si="4"/>
        <v>214185</v>
      </c>
      <c r="F32" s="271"/>
      <c r="G32" s="262">
        <f t="shared" si="5"/>
        <v>156245</v>
      </c>
      <c r="H32" s="272"/>
      <c r="I32" s="273"/>
      <c r="J32" s="266">
        <f t="shared" si="0"/>
        <v>72.94861918434998</v>
      </c>
      <c r="K32" s="274"/>
      <c r="L32" s="275"/>
      <c r="M32" s="262">
        <f t="shared" si="3"/>
        <v>142640</v>
      </c>
      <c r="N32" s="272"/>
      <c r="O32" s="273"/>
      <c r="P32" s="269">
        <f>(M32/E32)*100</f>
        <v>66.596633751196393</v>
      </c>
      <c r="Q32" s="276"/>
      <c r="R32" s="35"/>
      <c r="S32" s="324" t="s">
        <v>897</v>
      </c>
      <c r="T32" s="324" t="s">
        <v>898</v>
      </c>
      <c r="U32" s="325" t="s">
        <v>899</v>
      </c>
      <c r="V32" s="330" t="s">
        <v>900</v>
      </c>
      <c r="W32" s="330" t="s">
        <v>901</v>
      </c>
      <c r="X32" s="330" t="s">
        <v>902</v>
      </c>
      <c r="Y32" s="330" t="s">
        <v>416</v>
      </c>
      <c r="Z32" s="330" t="s">
        <v>903</v>
      </c>
      <c r="AA32" s="330" t="s">
        <v>904</v>
      </c>
      <c r="AB32" s="330" t="s">
        <v>905</v>
      </c>
      <c r="AC32" s="330" t="s">
        <v>906</v>
      </c>
      <c r="AD32" s="330" t="s">
        <v>639</v>
      </c>
      <c r="AE32" s="331"/>
      <c r="AF32" s="332"/>
      <c r="AG32" s="327"/>
      <c r="AH32" s="327"/>
      <c r="AI32" s="327"/>
      <c r="AJ32" s="30"/>
      <c r="AK32" s="30"/>
    </row>
    <row r="33" spans="1:42" ht="15.6" customHeight="1">
      <c r="A33" s="590"/>
      <c r="B33" s="591"/>
      <c r="C33" s="194"/>
      <c r="D33" s="593"/>
      <c r="E33" s="277"/>
      <c r="F33" s="263" t="s">
        <v>1</v>
      </c>
      <c r="G33" s="278">
        <f>AE33+AF33</f>
        <v>27888</v>
      </c>
      <c r="H33" s="279" t="s">
        <v>3</v>
      </c>
      <c r="I33" s="280" t="s">
        <v>1</v>
      </c>
      <c r="J33" s="281">
        <f>(G33/E32)*100</f>
        <v>13.02051964423279</v>
      </c>
      <c r="K33" s="279" t="s">
        <v>3</v>
      </c>
      <c r="L33" s="280" t="s">
        <v>1</v>
      </c>
      <c r="M33" s="278">
        <f>AH33+AI33</f>
        <v>25193</v>
      </c>
      <c r="N33" s="279" t="s">
        <v>3</v>
      </c>
      <c r="O33" s="280" t="s">
        <v>1</v>
      </c>
      <c r="P33" s="282">
        <f>(M33/E32)*100</f>
        <v>11.762261596283587</v>
      </c>
      <c r="Q33" s="133" t="s">
        <v>3</v>
      </c>
      <c r="R33" s="35"/>
      <c r="S33" s="324"/>
      <c r="T33" s="324"/>
      <c r="U33" s="325"/>
      <c r="V33" s="333"/>
      <c r="W33" s="333"/>
      <c r="X33" s="333"/>
      <c r="Y33" s="333"/>
      <c r="Z33" s="333"/>
      <c r="AA33" s="333"/>
      <c r="AB33" s="333"/>
      <c r="AC33" s="333"/>
      <c r="AD33" s="334"/>
      <c r="AE33" s="331" t="s">
        <v>907</v>
      </c>
      <c r="AF33" s="332" t="s">
        <v>948</v>
      </c>
      <c r="AG33" s="330" t="s">
        <v>908</v>
      </c>
      <c r="AH33" s="330" t="s">
        <v>909</v>
      </c>
      <c r="AI33" s="330" t="s">
        <v>910</v>
      </c>
      <c r="AJ33" s="30"/>
      <c r="AK33" s="30"/>
    </row>
    <row r="34" spans="1:42" ht="27.6" customHeight="1">
      <c r="A34" s="590"/>
      <c r="B34" s="594" t="s">
        <v>6</v>
      </c>
      <c r="C34" s="198"/>
      <c r="D34" s="592" t="s">
        <v>388</v>
      </c>
      <c r="E34" s="283">
        <f>S34+T34</f>
        <v>40584</v>
      </c>
      <c r="F34" s="271"/>
      <c r="G34" s="262">
        <f>U34+V34+W34+X34+Y34+Z34</f>
        <v>29795</v>
      </c>
      <c r="H34" s="272"/>
      <c r="I34" s="273"/>
      <c r="J34" s="269">
        <f>(G34/E34)*100</f>
        <v>73.41563177606939</v>
      </c>
      <c r="K34" s="274"/>
      <c r="L34" s="275"/>
      <c r="M34" s="262">
        <f>AA34+AB34+AC34+AD34</f>
        <v>27127</v>
      </c>
      <c r="N34" s="272"/>
      <c r="O34" s="273"/>
      <c r="P34" s="269">
        <f>(M34/E34)*100</f>
        <v>66.84161245811157</v>
      </c>
      <c r="Q34" s="276"/>
      <c r="R34" s="35"/>
      <c r="S34" s="324" t="s">
        <v>911</v>
      </c>
      <c r="T34" s="324" t="s">
        <v>912</v>
      </c>
      <c r="U34" s="325" t="s">
        <v>913</v>
      </c>
      <c r="V34" s="330" t="s">
        <v>712</v>
      </c>
      <c r="W34" s="330" t="s">
        <v>914</v>
      </c>
      <c r="X34" s="330" t="s">
        <v>915</v>
      </c>
      <c r="Y34" s="330" t="s">
        <v>916</v>
      </c>
      <c r="Z34" s="330" t="s">
        <v>770</v>
      </c>
      <c r="AA34" s="330" t="s">
        <v>917</v>
      </c>
      <c r="AB34" s="330" t="s">
        <v>918</v>
      </c>
      <c r="AC34" s="330" t="s">
        <v>919</v>
      </c>
      <c r="AD34" s="330" t="s">
        <v>653</v>
      </c>
      <c r="AE34" s="331"/>
      <c r="AF34" s="332"/>
      <c r="AG34" s="327"/>
      <c r="AH34" s="327"/>
      <c r="AI34" s="327"/>
      <c r="AJ34" s="30"/>
      <c r="AK34" s="30"/>
    </row>
    <row r="35" spans="1:42" ht="15.6" customHeight="1">
      <c r="A35" s="589"/>
      <c r="B35" s="587"/>
      <c r="C35" s="195"/>
      <c r="D35" s="595"/>
      <c r="E35" s="284"/>
      <c r="F35" s="263" t="s">
        <v>1</v>
      </c>
      <c r="G35" s="278">
        <f>AE35+AF35</f>
        <v>4852</v>
      </c>
      <c r="H35" s="279" t="s">
        <v>3</v>
      </c>
      <c r="I35" s="280" t="s">
        <v>1</v>
      </c>
      <c r="J35" s="281">
        <f>(G35/E34)*100</f>
        <v>11.955450423812341</v>
      </c>
      <c r="K35" s="279" t="s">
        <v>3</v>
      </c>
      <c r="L35" s="280" t="s">
        <v>1</v>
      </c>
      <c r="M35" s="278">
        <f>AH35+AI35</f>
        <v>4365</v>
      </c>
      <c r="N35" s="279" t="s">
        <v>3</v>
      </c>
      <c r="O35" s="280" t="s">
        <v>1</v>
      </c>
      <c r="P35" s="282">
        <f>(M35/E34)*100</f>
        <v>10.755470136014193</v>
      </c>
      <c r="Q35" s="133" t="s">
        <v>3</v>
      </c>
      <c r="R35" s="35"/>
      <c r="S35" s="324"/>
      <c r="T35" s="324"/>
      <c r="U35" s="325"/>
      <c r="V35" s="333"/>
      <c r="W35" s="333"/>
      <c r="X35" s="333"/>
      <c r="Y35" s="333"/>
      <c r="Z35" s="333"/>
      <c r="AA35" s="333"/>
      <c r="AB35" s="333"/>
      <c r="AC35" s="333"/>
      <c r="AD35" s="334"/>
      <c r="AE35" s="331" t="s">
        <v>920</v>
      </c>
      <c r="AF35" s="332" t="s">
        <v>590</v>
      </c>
      <c r="AG35" s="330" t="s">
        <v>921</v>
      </c>
      <c r="AH35" s="330" t="s">
        <v>922</v>
      </c>
      <c r="AI35" s="330" t="s">
        <v>923</v>
      </c>
      <c r="AJ35" s="30"/>
      <c r="AK35" s="30"/>
    </row>
    <row r="36" spans="1:42" ht="21.95" customHeight="1">
      <c r="A36" s="199" t="s">
        <v>376</v>
      </c>
      <c r="B36" s="307"/>
      <c r="C36" s="195"/>
      <c r="D36" s="308" t="s">
        <v>42</v>
      </c>
      <c r="E36" s="285">
        <f>S36+T36</f>
        <v>62</v>
      </c>
      <c r="F36" s="263"/>
      <c r="G36" s="285">
        <f>U36+V36+W36+X36+Y36+Z36</f>
        <v>35</v>
      </c>
      <c r="H36" s="264"/>
      <c r="I36" s="265"/>
      <c r="J36" s="286">
        <f>(G36/E36)*100</f>
        <v>56.451612903225815</v>
      </c>
      <c r="K36" s="267"/>
      <c r="L36" s="268"/>
      <c r="M36" s="285">
        <f t="shared" si="3"/>
        <v>33</v>
      </c>
      <c r="N36" s="264"/>
      <c r="O36" s="265"/>
      <c r="P36" s="286">
        <f>(M36/E36)*100</f>
        <v>53.225806451612897</v>
      </c>
      <c r="Q36" s="133"/>
      <c r="R36" s="35"/>
      <c r="S36" s="324" t="s">
        <v>169</v>
      </c>
      <c r="T36" s="324" t="s">
        <v>140</v>
      </c>
      <c r="U36" s="325" t="s">
        <v>237</v>
      </c>
      <c r="V36" s="330" t="s">
        <v>147</v>
      </c>
      <c r="W36" s="330">
        <v>16</v>
      </c>
      <c r="X36" s="330" t="s">
        <v>174</v>
      </c>
      <c r="Y36" s="330" t="s">
        <v>141</v>
      </c>
      <c r="Z36" s="330" t="s">
        <v>141</v>
      </c>
      <c r="AA36" s="330" t="s">
        <v>237</v>
      </c>
      <c r="AB36" s="330">
        <v>17</v>
      </c>
      <c r="AC36" s="330" t="s">
        <v>174</v>
      </c>
      <c r="AD36" s="330" t="s">
        <v>141</v>
      </c>
      <c r="AE36" s="330" t="s">
        <v>530</v>
      </c>
      <c r="AF36" s="335" t="s">
        <v>77</v>
      </c>
      <c r="AG36" s="330" t="s">
        <v>141</v>
      </c>
      <c r="AH36" s="330" t="s">
        <v>530</v>
      </c>
      <c r="AI36" s="330" t="s">
        <v>141</v>
      </c>
      <c r="AJ36" s="30"/>
      <c r="AK36" s="30"/>
    </row>
    <row r="37" spans="1:42" ht="21.95" customHeight="1">
      <c r="A37" s="312" t="s">
        <v>377</v>
      </c>
      <c r="B37" s="307"/>
      <c r="C37" s="195"/>
      <c r="D37" s="308" t="s">
        <v>44</v>
      </c>
      <c r="E37" s="252">
        <f>S37+T37</f>
        <v>1505</v>
      </c>
      <c r="F37" s="251"/>
      <c r="G37" s="252">
        <f>U37+V37+W37+X37+Y37+Z37</f>
        <v>1409</v>
      </c>
      <c r="H37" s="253"/>
      <c r="I37" s="254"/>
      <c r="J37" s="258">
        <f>(G37/E37)*100</f>
        <v>93.621262458471762</v>
      </c>
      <c r="K37" s="256"/>
      <c r="L37" s="257"/>
      <c r="M37" s="252">
        <f t="shared" si="3"/>
        <v>1361</v>
      </c>
      <c r="N37" s="261"/>
      <c r="O37" s="254"/>
      <c r="P37" s="258">
        <f>(M37/E37)*100</f>
        <v>90.431893687707642</v>
      </c>
      <c r="Q37" s="259"/>
      <c r="R37" s="35"/>
      <c r="S37" s="336" t="s">
        <v>924</v>
      </c>
      <c r="T37" s="336" t="s">
        <v>925</v>
      </c>
      <c r="U37" s="330" t="s">
        <v>926</v>
      </c>
      <c r="V37" s="330" t="s">
        <v>141</v>
      </c>
      <c r="W37" s="330" t="s">
        <v>139</v>
      </c>
      <c r="X37" s="330" t="s">
        <v>927</v>
      </c>
      <c r="Y37" s="330" t="s">
        <v>141</v>
      </c>
      <c r="Z37" s="330" t="s">
        <v>147</v>
      </c>
      <c r="AA37" s="330" t="s">
        <v>928</v>
      </c>
      <c r="AB37" s="330" t="s">
        <v>136</v>
      </c>
      <c r="AC37" s="330" t="s">
        <v>929</v>
      </c>
      <c r="AD37" s="330" t="s">
        <v>147</v>
      </c>
      <c r="AE37" s="327" t="s">
        <v>229</v>
      </c>
      <c r="AF37" s="337" t="s">
        <v>141</v>
      </c>
      <c r="AG37" s="327" t="s">
        <v>141</v>
      </c>
      <c r="AH37" s="327" t="s">
        <v>147</v>
      </c>
      <c r="AI37" s="327" t="s">
        <v>141</v>
      </c>
      <c r="AJ37" s="30"/>
      <c r="AK37" s="30"/>
    </row>
    <row r="38" spans="1:42" ht="21.95" customHeight="1">
      <c r="A38" s="201"/>
      <c r="B38" s="202"/>
      <c r="C38" s="584" t="s">
        <v>389</v>
      </c>
      <c r="D38" s="585"/>
      <c r="E38" s="287">
        <f>SUM(E5:E37)</f>
        <v>1077127</v>
      </c>
      <c r="F38" s="287"/>
      <c r="G38" s="288">
        <f>SUM(G5:G37)-G33-G35</f>
        <v>887968</v>
      </c>
      <c r="H38" s="289"/>
      <c r="I38" s="290"/>
      <c r="J38" s="291">
        <f>(G38/E38)*100</f>
        <v>82.438561098180614</v>
      </c>
      <c r="K38" s="292"/>
      <c r="L38" s="293"/>
      <c r="M38" s="288">
        <f>SUM(M5:M37)-M33-M35</f>
        <v>834777</v>
      </c>
      <c r="N38" s="289"/>
      <c r="O38" s="290"/>
      <c r="P38" s="291">
        <f>(M38/E38)*100</f>
        <v>77.500331901437804</v>
      </c>
      <c r="Q38" s="294"/>
      <c r="R38" s="35"/>
      <c r="S38" s="71"/>
      <c r="T38" s="71" t="s">
        <v>77</v>
      </c>
      <c r="U38" s="71" t="s">
        <v>77</v>
      </c>
      <c r="V38" s="71" t="s">
        <v>77</v>
      </c>
      <c r="W38" s="69" t="s">
        <v>77</v>
      </c>
      <c r="X38" s="69" t="s">
        <v>77</v>
      </c>
      <c r="Y38" s="69" t="s">
        <v>77</v>
      </c>
      <c r="Z38" s="69" t="s">
        <v>77</v>
      </c>
      <c r="AA38" s="69" t="s">
        <v>77</v>
      </c>
      <c r="AB38" s="69" t="s">
        <v>77</v>
      </c>
      <c r="AC38" s="69" t="s">
        <v>77</v>
      </c>
      <c r="AD38" s="69" t="s">
        <v>77</v>
      </c>
      <c r="AE38" s="69" t="s">
        <v>77</v>
      </c>
      <c r="AF38" s="322" t="s">
        <v>77</v>
      </c>
      <c r="AG38" s="69" t="s">
        <v>77</v>
      </c>
      <c r="AH38" s="69" t="s">
        <v>77</v>
      </c>
      <c r="AI38" s="69" t="s">
        <v>77</v>
      </c>
      <c r="AJ38" s="30"/>
      <c r="AK38" s="30"/>
    </row>
    <row r="39" spans="1:42">
      <c r="A39" s="315"/>
      <c r="B39" s="314"/>
      <c r="C39" s="57"/>
      <c r="D39" s="315"/>
      <c r="E39" s="58"/>
      <c r="F39" s="10"/>
      <c r="G39" s="10"/>
      <c r="I39" s="11"/>
      <c r="K39" s="13"/>
      <c r="L39" s="13"/>
      <c r="M39" s="10"/>
      <c r="N39" s="11"/>
      <c r="O39" s="11"/>
      <c r="P39" s="12"/>
      <c r="Q39" s="11"/>
      <c r="R39" s="70"/>
      <c r="S39" s="87"/>
      <c r="T39" s="87" t="s">
        <v>930</v>
      </c>
      <c r="U39" s="87" t="s">
        <v>931</v>
      </c>
      <c r="V39" s="87" t="s">
        <v>932</v>
      </c>
      <c r="W39" s="87" t="s">
        <v>933</v>
      </c>
      <c r="X39" s="88" t="s">
        <v>934</v>
      </c>
      <c r="Y39" s="87" t="s">
        <v>935</v>
      </c>
      <c r="Z39" s="87" t="s">
        <v>936</v>
      </c>
      <c r="AA39" s="71" t="s">
        <v>937</v>
      </c>
      <c r="AB39" s="71" t="s">
        <v>938</v>
      </c>
      <c r="AC39" s="89" t="s">
        <v>939</v>
      </c>
      <c r="AD39" s="89" t="s">
        <v>940</v>
      </c>
      <c r="AE39" s="89" t="s">
        <v>941</v>
      </c>
      <c r="AF39" s="323" t="s">
        <v>949</v>
      </c>
      <c r="AG39" s="89" t="s">
        <v>942</v>
      </c>
      <c r="AH39" s="71" t="s">
        <v>943</v>
      </c>
      <c r="AI39" s="71" t="s">
        <v>944</v>
      </c>
      <c r="AJ39" s="71"/>
      <c r="AK39" s="71"/>
      <c r="AL39" s="35"/>
      <c r="AM39" s="35"/>
      <c r="AN39" s="35"/>
      <c r="AO39" s="35"/>
      <c r="AP39" s="35"/>
    </row>
    <row r="40" spans="1:42">
      <c r="A40" s="60" t="s">
        <v>65</v>
      </c>
      <c r="C40" s="315"/>
      <c r="D40" s="315"/>
      <c r="E40" s="315"/>
      <c r="F40" s="315"/>
      <c r="G40" s="315"/>
      <c r="H40" s="315"/>
      <c r="I40" s="315"/>
      <c r="J40" s="315"/>
      <c r="K40" s="315"/>
      <c r="L40" s="315"/>
      <c r="M40" s="315"/>
      <c r="N40" s="315"/>
      <c r="O40" s="315"/>
      <c r="P40" s="315"/>
      <c r="Q40" s="37"/>
      <c r="R40" s="68"/>
      <c r="S40" s="68"/>
      <c r="T40" s="86"/>
      <c r="U40" s="69"/>
      <c r="V40" s="69"/>
      <c r="W40" s="69"/>
      <c r="X40" s="69"/>
      <c r="Y40" s="69"/>
      <c r="Z40" s="69"/>
      <c r="AA40" s="69"/>
      <c r="AB40" s="69"/>
      <c r="AC40" s="69"/>
      <c r="AD40" s="69"/>
      <c r="AE40" s="69"/>
      <c r="AF40" s="69"/>
      <c r="AG40" s="69"/>
      <c r="AH40" s="69"/>
      <c r="AI40" s="69"/>
      <c r="AJ40" s="69"/>
      <c r="AK40" s="69"/>
    </row>
    <row r="41" spans="1:42">
      <c r="A41" s="3"/>
      <c r="C41" s="3"/>
      <c r="D41" s="3"/>
      <c r="E41" s="3"/>
      <c r="F41" s="3"/>
      <c r="G41" s="3"/>
      <c r="H41" s="3"/>
      <c r="I41" s="3"/>
      <c r="J41" s="3"/>
      <c r="K41" s="3"/>
      <c r="L41" s="3"/>
      <c r="M41" s="3"/>
      <c r="N41" s="3"/>
      <c r="O41" s="3"/>
      <c r="P41" s="3"/>
      <c r="Q41" s="3"/>
      <c r="R41" s="68"/>
      <c r="S41" s="68"/>
      <c r="T41" s="69"/>
      <c r="U41" s="69"/>
      <c r="V41" s="69"/>
      <c r="W41" s="69"/>
      <c r="X41" s="69"/>
      <c r="Y41" s="69"/>
      <c r="Z41" s="69"/>
      <c r="AA41" s="69"/>
      <c r="AB41" s="69"/>
      <c r="AC41" s="69"/>
      <c r="AD41" s="69"/>
      <c r="AE41" s="69"/>
      <c r="AF41" s="69"/>
      <c r="AG41" s="69"/>
      <c r="AH41" s="69"/>
      <c r="AI41" s="69"/>
      <c r="AJ41" s="69"/>
      <c r="AK41" s="69"/>
    </row>
    <row r="42" spans="1:42">
      <c r="A42" s="3"/>
      <c r="B42" s="7"/>
      <c r="C42" s="3"/>
      <c r="D42" s="3"/>
      <c r="E42" s="3"/>
      <c r="F42" s="3"/>
      <c r="G42" s="3"/>
      <c r="H42" s="3"/>
      <c r="I42" s="3"/>
      <c r="J42" s="3"/>
      <c r="K42" s="3"/>
      <c r="L42" s="3"/>
      <c r="M42" s="3"/>
      <c r="N42" s="3"/>
      <c r="O42" s="3"/>
      <c r="P42" s="3"/>
      <c r="Q42" s="3"/>
      <c r="R42" s="68"/>
      <c r="S42" s="68"/>
      <c r="T42" s="69"/>
      <c r="U42" s="69"/>
      <c r="V42" s="69"/>
      <c r="W42" s="69"/>
      <c r="X42" s="69"/>
      <c r="Y42" s="69"/>
      <c r="Z42" s="69"/>
      <c r="AA42" s="69"/>
      <c r="AB42" s="69"/>
      <c r="AC42" s="69"/>
      <c r="AD42" s="69"/>
      <c r="AE42" s="69"/>
      <c r="AF42" s="69"/>
      <c r="AG42" s="69"/>
      <c r="AH42" s="69"/>
      <c r="AI42" s="69"/>
      <c r="AJ42" s="69"/>
      <c r="AK42" s="69"/>
    </row>
    <row r="43" spans="1:42">
      <c r="A43" s="3"/>
      <c r="B43" s="7"/>
      <c r="C43" s="3"/>
      <c r="D43" s="3"/>
      <c r="E43" s="5"/>
      <c r="F43" s="5"/>
      <c r="G43" s="5"/>
      <c r="H43" s="3"/>
      <c r="I43" s="3"/>
      <c r="J43" s="59"/>
      <c r="K43" s="3"/>
      <c r="L43" s="3"/>
      <c r="M43" s="5"/>
      <c r="N43" s="3"/>
      <c r="O43" s="3"/>
      <c r="P43" s="3"/>
      <c r="Q43" s="3"/>
      <c r="R43" s="68"/>
      <c r="S43" s="68"/>
      <c r="T43" s="69"/>
      <c r="U43" s="69"/>
      <c r="V43" s="69"/>
      <c r="W43" s="69"/>
      <c r="X43" s="69"/>
      <c r="Y43" s="69"/>
      <c r="Z43" s="69"/>
      <c r="AA43" s="69"/>
      <c r="AB43" s="69"/>
      <c r="AC43" s="69"/>
      <c r="AD43" s="69"/>
      <c r="AE43" s="69"/>
      <c r="AF43" s="69"/>
      <c r="AG43" s="69"/>
      <c r="AH43" s="69"/>
      <c r="AI43" s="69"/>
      <c r="AJ43" s="69"/>
      <c r="AK43" s="69"/>
    </row>
    <row r="44" spans="1:42">
      <c r="R44" s="69"/>
      <c r="S44" s="82"/>
      <c r="T44" s="69"/>
      <c r="U44" s="69"/>
      <c r="V44" s="69"/>
      <c r="W44" s="69"/>
      <c r="X44" s="69"/>
      <c r="Y44" s="69"/>
      <c r="Z44" s="69"/>
      <c r="AA44" s="69"/>
      <c r="AB44" s="69"/>
      <c r="AC44" s="69"/>
      <c r="AD44" s="69"/>
      <c r="AE44" s="69"/>
      <c r="AF44" s="69"/>
      <c r="AG44" s="69"/>
      <c r="AH44" s="69"/>
      <c r="AI44" s="69"/>
      <c r="AJ44" s="69"/>
      <c r="AK44" s="69"/>
    </row>
    <row r="45" spans="1:42">
      <c r="R45" s="69"/>
      <c r="S45" s="69"/>
      <c r="T45" s="69"/>
      <c r="U45" s="69"/>
      <c r="V45" s="69"/>
      <c r="W45" s="69"/>
      <c r="X45" s="69"/>
      <c r="Y45" s="69"/>
      <c r="Z45" s="69"/>
      <c r="AA45" s="69"/>
      <c r="AB45" s="69"/>
      <c r="AC45" s="69"/>
      <c r="AD45" s="69"/>
      <c r="AE45" s="69"/>
      <c r="AF45" s="69"/>
      <c r="AG45" s="69"/>
      <c r="AH45" s="69"/>
      <c r="AI45" s="69"/>
      <c r="AJ45" s="69"/>
      <c r="AK45" s="69"/>
    </row>
    <row r="46" spans="1:42">
      <c r="D46" s="65"/>
      <c r="R46" s="69"/>
      <c r="S46" s="69"/>
      <c r="T46" s="69"/>
      <c r="U46" s="69"/>
      <c r="V46" s="69"/>
      <c r="W46" s="69"/>
      <c r="X46" s="69"/>
      <c r="Y46" s="69"/>
      <c r="Z46" s="69"/>
      <c r="AA46" s="69"/>
      <c r="AB46" s="69"/>
      <c r="AC46" s="69"/>
      <c r="AD46" s="69"/>
      <c r="AE46" s="69"/>
      <c r="AF46" s="69"/>
      <c r="AG46" s="69"/>
      <c r="AH46" s="69"/>
      <c r="AI46" s="69"/>
      <c r="AJ46" s="69"/>
      <c r="AK46" s="69"/>
    </row>
    <row r="47" spans="1:42">
      <c r="R47" s="69"/>
      <c r="S47" s="69"/>
      <c r="T47" s="69"/>
      <c r="U47" s="69"/>
      <c r="V47" s="69"/>
      <c r="W47" s="69"/>
      <c r="X47" s="69"/>
      <c r="Y47" s="69"/>
      <c r="Z47" s="69"/>
      <c r="AA47" s="69"/>
      <c r="AB47" s="69"/>
      <c r="AC47" s="69"/>
      <c r="AD47" s="69"/>
      <c r="AE47" s="69"/>
      <c r="AF47" s="69"/>
      <c r="AG47" s="69"/>
      <c r="AH47" s="69"/>
      <c r="AI47" s="69"/>
      <c r="AJ47" s="69"/>
      <c r="AK47" s="69"/>
    </row>
  </sheetData>
  <mergeCells count="21">
    <mergeCell ref="A16:A19"/>
    <mergeCell ref="A1:B1"/>
    <mergeCell ref="C1:N1"/>
    <mergeCell ref="E3:E4"/>
    <mergeCell ref="G3:G4"/>
    <mergeCell ref="M3:M4"/>
    <mergeCell ref="I4:K4"/>
    <mergeCell ref="O4:Q4"/>
    <mergeCell ref="A5:A6"/>
    <mergeCell ref="A7:A10"/>
    <mergeCell ref="A11:A12"/>
    <mergeCell ref="A14:A15"/>
    <mergeCell ref="C38:D38"/>
    <mergeCell ref="A22:A23"/>
    <mergeCell ref="A26:A27"/>
    <mergeCell ref="A28:A29"/>
    <mergeCell ref="A32:A35"/>
    <mergeCell ref="B32:B33"/>
    <mergeCell ref="D32:D33"/>
    <mergeCell ref="B34:B35"/>
    <mergeCell ref="D34:D35"/>
  </mergeCells>
  <phoneticPr fontId="15"/>
  <pageMargins left="0.7" right="0.7" top="0.75" bottom="0.75" header="0.3" footer="0.3"/>
  <pageSetup paperSize="9" scale="77" orientation="portrait" r:id="rId1"/>
  <colBreaks count="1" manualBreakCount="1">
    <brk id="17"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47"/>
  <sheetViews>
    <sheetView showGridLines="0" view="pageBreakPreview" topLeftCell="A31" zoomScaleNormal="100" zoomScaleSheetLayoutView="100" workbookViewId="0">
      <selection activeCell="E38" sqref="E38"/>
    </sheetView>
  </sheetViews>
  <sheetFormatPr defaultColWidth="9" defaultRowHeight="13.5"/>
  <cols>
    <col min="1" max="1" width="10.125" style="30" customWidth="1"/>
    <col min="2" max="2" width="2.875" style="304" customWidth="1"/>
    <col min="3" max="3" width="1.125" style="30" customWidth="1"/>
    <col min="4" max="4" width="30.375" style="30" customWidth="1"/>
    <col min="5" max="5" width="12.875" style="30" customWidth="1"/>
    <col min="6" max="6" width="1.375" style="30" customWidth="1"/>
    <col min="7" max="7" width="10.625" style="30" customWidth="1"/>
    <col min="8" max="8" width="1.375" style="30" customWidth="1"/>
    <col min="9" max="9" width="1.625" style="30" customWidth="1"/>
    <col min="10" max="10" width="7.5" style="30" customWidth="1"/>
    <col min="11" max="12" width="1.625" style="30" customWidth="1"/>
    <col min="13" max="13" width="10.625" style="30" customWidth="1"/>
    <col min="14" max="15" width="1.625" style="30" customWidth="1"/>
    <col min="16" max="16" width="10.25" style="30" customWidth="1"/>
    <col min="17" max="17" width="2.25" style="30" customWidth="1"/>
    <col min="18" max="18" width="11" style="30" customWidth="1"/>
    <col min="19" max="23" width="10.875" style="65" customWidth="1"/>
    <col min="24" max="33" width="11.125" style="65" customWidth="1"/>
    <col min="34" max="34" width="11.125" style="30" customWidth="1"/>
    <col min="35" max="35" width="9.875" style="29" customWidth="1"/>
    <col min="36" max="36" width="9" style="29"/>
    <col min="37" max="16384" width="9" style="30"/>
  </cols>
  <sheetData>
    <row r="1" spans="1:36" s="304" customFormat="1" ht="25.5" customHeight="1">
      <c r="A1" s="607" t="s">
        <v>359</v>
      </c>
      <c r="B1" s="607"/>
      <c r="C1" s="601" t="s">
        <v>75</v>
      </c>
      <c r="D1" s="601"/>
      <c r="E1" s="601"/>
      <c r="F1" s="601"/>
      <c r="G1" s="601"/>
      <c r="H1" s="601"/>
      <c r="I1" s="601"/>
      <c r="J1" s="601"/>
      <c r="K1" s="601"/>
      <c r="L1" s="601"/>
      <c r="M1" s="601"/>
      <c r="N1" s="601"/>
      <c r="O1" s="41"/>
      <c r="P1" s="41"/>
      <c r="Q1" s="41"/>
      <c r="R1" s="66"/>
      <c r="S1" s="63"/>
      <c r="T1" s="64"/>
      <c r="U1" s="64"/>
      <c r="V1" s="64"/>
      <c r="W1" s="64"/>
      <c r="X1" s="64"/>
      <c r="Y1" s="64"/>
      <c r="Z1" s="64"/>
      <c r="AA1" s="64"/>
      <c r="AB1" s="64"/>
      <c r="AC1" s="64"/>
      <c r="AD1" s="64"/>
      <c r="AE1" s="64"/>
      <c r="AF1" s="64"/>
      <c r="AG1" s="64"/>
      <c r="AH1" s="67"/>
      <c r="AI1" s="67"/>
      <c r="AJ1" s="67"/>
    </row>
    <row r="2" spans="1:36" ht="18" customHeight="1">
      <c r="A2" s="3"/>
      <c r="B2" s="7"/>
      <c r="C2" s="3"/>
      <c r="D2" s="3"/>
      <c r="E2" s="3"/>
      <c r="F2" s="3"/>
      <c r="G2" s="3"/>
      <c r="H2" s="3"/>
      <c r="I2" s="3"/>
      <c r="J2" s="3"/>
      <c r="K2" s="3"/>
      <c r="L2" s="3"/>
      <c r="M2" s="28"/>
      <c r="N2" s="28"/>
      <c r="O2" s="38"/>
      <c r="P2" s="28"/>
      <c r="Q2" s="62" t="s">
        <v>739</v>
      </c>
      <c r="S2" s="30"/>
      <c r="T2" s="30"/>
      <c r="U2" s="30"/>
      <c r="V2" s="30"/>
      <c r="W2" s="30"/>
      <c r="X2" s="30"/>
      <c r="Y2" s="30"/>
      <c r="Z2" s="30"/>
      <c r="AA2" s="30"/>
      <c r="AB2" s="30"/>
      <c r="AC2" s="30"/>
      <c r="AD2" s="30"/>
      <c r="AE2" s="30"/>
      <c r="AF2" s="30"/>
      <c r="AG2" s="30"/>
      <c r="AI2" s="30"/>
      <c r="AJ2" s="30"/>
    </row>
    <row r="3" spans="1:36" ht="18" customHeight="1">
      <c r="A3" s="180"/>
      <c r="B3" s="181"/>
      <c r="C3" s="182"/>
      <c r="D3" s="183" t="s">
        <v>0</v>
      </c>
      <c r="E3" s="602" t="s">
        <v>60</v>
      </c>
      <c r="F3" s="184"/>
      <c r="G3" s="604" t="s">
        <v>59</v>
      </c>
      <c r="H3" s="296"/>
      <c r="I3" s="296"/>
      <c r="J3" s="182"/>
      <c r="K3" s="182"/>
      <c r="L3" s="180"/>
      <c r="M3" s="604" t="s">
        <v>53</v>
      </c>
      <c r="N3" s="296"/>
      <c r="O3" s="296"/>
      <c r="P3" s="182"/>
      <c r="Q3" s="186"/>
      <c r="S3" s="243" t="s">
        <v>243</v>
      </c>
      <c r="T3" s="243" t="s">
        <v>269</v>
      </c>
      <c r="U3" s="243" t="s">
        <v>270</v>
      </c>
      <c r="V3" s="243" t="s">
        <v>271</v>
      </c>
      <c r="W3" s="243" t="s">
        <v>272</v>
      </c>
      <c r="X3" s="243" t="s">
        <v>299</v>
      </c>
      <c r="Y3" s="243" t="s">
        <v>304</v>
      </c>
      <c r="Z3" s="243" t="s">
        <v>312</v>
      </c>
      <c r="AA3" s="243" t="s">
        <v>313</v>
      </c>
      <c r="AB3" s="243" t="s">
        <v>314</v>
      </c>
      <c r="AC3" s="243" t="s">
        <v>339</v>
      </c>
      <c r="AD3" s="248" t="s">
        <v>348</v>
      </c>
      <c r="AE3" s="243" t="s">
        <v>350</v>
      </c>
      <c r="AF3" s="243" t="s">
        <v>354</v>
      </c>
      <c r="AG3" s="243" t="s">
        <v>351</v>
      </c>
      <c r="AH3" s="243" t="s">
        <v>356</v>
      </c>
      <c r="AI3" s="30"/>
      <c r="AJ3" s="30"/>
    </row>
    <row r="4" spans="1:36" ht="54">
      <c r="A4" s="187"/>
      <c r="B4" s="188"/>
      <c r="C4" s="189"/>
      <c r="D4" s="190"/>
      <c r="E4" s="603"/>
      <c r="F4" s="191"/>
      <c r="G4" s="605"/>
      <c r="H4" s="297"/>
      <c r="I4" s="596" t="s">
        <v>50</v>
      </c>
      <c r="J4" s="597"/>
      <c r="K4" s="598"/>
      <c r="L4" s="193"/>
      <c r="M4" s="606"/>
      <c r="N4" s="297"/>
      <c r="O4" s="596" t="s">
        <v>51</v>
      </c>
      <c r="P4" s="597"/>
      <c r="Q4" s="598"/>
      <c r="S4" s="244" t="s">
        <v>71</v>
      </c>
      <c r="T4" s="245" t="s">
        <v>71</v>
      </c>
      <c r="U4" s="245" t="s">
        <v>72</v>
      </c>
      <c r="V4" s="245" t="s">
        <v>66</v>
      </c>
      <c r="W4" s="245" t="s">
        <v>67</v>
      </c>
      <c r="X4" s="245" t="s">
        <v>72</v>
      </c>
      <c r="Y4" s="245" t="s">
        <v>66</v>
      </c>
      <c r="Z4" s="245" t="s">
        <v>67</v>
      </c>
      <c r="AA4" s="245" t="s">
        <v>69</v>
      </c>
      <c r="AB4" s="245" t="s">
        <v>70</v>
      </c>
      <c r="AC4" s="245" t="s">
        <v>69</v>
      </c>
      <c r="AD4" s="249" t="s">
        <v>70</v>
      </c>
      <c r="AE4" s="245" t="s">
        <v>68</v>
      </c>
      <c r="AF4" s="245" t="s">
        <v>78</v>
      </c>
      <c r="AG4" s="245" t="s">
        <v>76</v>
      </c>
      <c r="AH4" s="245" t="s">
        <v>76</v>
      </c>
      <c r="AI4" s="30"/>
      <c r="AJ4" s="30"/>
    </row>
    <row r="5" spans="1:36" ht="23.1" customHeight="1">
      <c r="A5" s="586" t="s">
        <v>360</v>
      </c>
      <c r="B5" s="224" t="s">
        <v>4</v>
      </c>
      <c r="C5" s="234"/>
      <c r="D5" s="235" t="s">
        <v>5</v>
      </c>
      <c r="E5" s="251">
        <f>S5+T5</f>
        <v>3176</v>
      </c>
      <c r="F5" s="251"/>
      <c r="G5" s="252">
        <f>U5+V5+W5+X5+Y5+Z5</f>
        <v>2984</v>
      </c>
      <c r="H5" s="306"/>
      <c r="I5" s="254"/>
      <c r="J5" s="255">
        <f t="shared" ref="J5:J32" si="0">(G5/E5)*100</f>
        <v>93.954659949622169</v>
      </c>
      <c r="K5" s="256"/>
      <c r="L5" s="257"/>
      <c r="M5" s="252">
        <f>AA5+AB5+AC5+AD5</f>
        <v>2914</v>
      </c>
      <c r="N5" s="253"/>
      <c r="O5" s="254"/>
      <c r="P5" s="258">
        <f t="shared" ref="P5:P32" si="1">(M5/E5)*100</f>
        <v>91.750629722921914</v>
      </c>
      <c r="Q5" s="259"/>
      <c r="R5" s="35"/>
      <c r="S5" s="155" t="s">
        <v>580</v>
      </c>
      <c r="T5" s="155" t="s">
        <v>319</v>
      </c>
      <c r="U5" s="156" t="s">
        <v>581</v>
      </c>
      <c r="V5" s="156" t="s">
        <v>151</v>
      </c>
      <c r="W5" s="156" t="s">
        <v>135</v>
      </c>
      <c r="X5" s="156" t="s">
        <v>582</v>
      </c>
      <c r="Y5" s="156" t="s">
        <v>141</v>
      </c>
      <c r="Z5" s="156" t="s">
        <v>140</v>
      </c>
      <c r="AA5" s="156" t="s">
        <v>583</v>
      </c>
      <c r="AB5" s="156" t="s">
        <v>170</v>
      </c>
      <c r="AC5" s="156" t="s">
        <v>502</v>
      </c>
      <c r="AD5" s="156" t="s">
        <v>140</v>
      </c>
      <c r="AE5" s="156" t="s">
        <v>236</v>
      </c>
      <c r="AF5" s="156"/>
      <c r="AG5" s="90"/>
      <c r="AH5" s="90"/>
      <c r="AI5" s="30"/>
      <c r="AJ5" s="30"/>
    </row>
    <row r="6" spans="1:36" ht="23.1" customHeight="1">
      <c r="A6" s="587"/>
      <c r="B6" s="224" t="s">
        <v>6</v>
      </c>
      <c r="C6" s="234"/>
      <c r="D6" s="235" t="s">
        <v>7</v>
      </c>
      <c r="E6" s="252">
        <f>S6+T6</f>
        <v>61056</v>
      </c>
      <c r="F6" s="251"/>
      <c r="G6" s="252">
        <f t="shared" ref="G6:G16" si="2">U6+V6+W6+X6+Y6+Z6</f>
        <v>50511</v>
      </c>
      <c r="H6" s="253"/>
      <c r="I6" s="254"/>
      <c r="J6" s="255">
        <f t="shared" si="0"/>
        <v>82.728970125786162</v>
      </c>
      <c r="K6" s="256"/>
      <c r="L6" s="257"/>
      <c r="M6" s="252">
        <f t="shared" ref="M6:M37" si="3">AA6+AB6+AC6+AD6</f>
        <v>47324</v>
      </c>
      <c r="N6" s="253"/>
      <c r="O6" s="254"/>
      <c r="P6" s="258">
        <f t="shared" si="1"/>
        <v>77.509171907756809</v>
      </c>
      <c r="Q6" s="259"/>
      <c r="R6" s="35"/>
      <c r="S6" s="155" t="s">
        <v>584</v>
      </c>
      <c r="T6" s="155" t="s">
        <v>585</v>
      </c>
      <c r="U6" s="156" t="s">
        <v>586</v>
      </c>
      <c r="V6" s="156" t="s">
        <v>528</v>
      </c>
      <c r="W6" s="156" t="s">
        <v>146</v>
      </c>
      <c r="X6" s="156" t="s">
        <v>587</v>
      </c>
      <c r="Y6" s="156" t="s">
        <v>140</v>
      </c>
      <c r="Z6" s="156" t="s">
        <v>179</v>
      </c>
      <c r="AA6" s="156" t="s">
        <v>588</v>
      </c>
      <c r="AB6" s="156" t="s">
        <v>263</v>
      </c>
      <c r="AC6" s="156" t="s">
        <v>589</v>
      </c>
      <c r="AD6" s="156" t="s">
        <v>236</v>
      </c>
      <c r="AE6" s="156" t="s">
        <v>149</v>
      </c>
      <c r="AF6" s="156"/>
      <c r="AG6" s="90"/>
      <c r="AH6" s="90"/>
      <c r="AI6" s="30"/>
      <c r="AJ6" s="30"/>
    </row>
    <row r="7" spans="1:36" ht="23.1" customHeight="1">
      <c r="A7" s="586" t="s">
        <v>361</v>
      </c>
      <c r="B7" s="224" t="s">
        <v>4</v>
      </c>
      <c r="C7" s="234"/>
      <c r="D7" s="235" t="s">
        <v>9</v>
      </c>
      <c r="E7" s="260">
        <f t="shared" ref="E7:E32" si="4">S7+T7</f>
        <v>744</v>
      </c>
      <c r="F7" s="251"/>
      <c r="G7" s="252">
        <f t="shared" si="2"/>
        <v>452</v>
      </c>
      <c r="H7" s="253"/>
      <c r="I7" s="254"/>
      <c r="J7" s="255">
        <f t="shared" si="0"/>
        <v>60.752688172043015</v>
      </c>
      <c r="K7" s="256"/>
      <c r="L7" s="257"/>
      <c r="M7" s="252">
        <f t="shared" si="3"/>
        <v>373</v>
      </c>
      <c r="N7" s="253"/>
      <c r="O7" s="254"/>
      <c r="P7" s="258">
        <f t="shared" si="1"/>
        <v>50.134408602150536</v>
      </c>
      <c r="Q7" s="259"/>
      <c r="R7" s="35"/>
      <c r="S7" s="155" t="s">
        <v>342</v>
      </c>
      <c r="T7" s="155" t="s">
        <v>590</v>
      </c>
      <c r="U7" s="156" t="s">
        <v>110</v>
      </c>
      <c r="V7" s="156" t="s">
        <v>150</v>
      </c>
      <c r="W7" s="156" t="s">
        <v>240</v>
      </c>
      <c r="X7" s="156" t="s">
        <v>438</v>
      </c>
      <c r="Y7" s="156" t="s">
        <v>174</v>
      </c>
      <c r="Z7" s="156" t="s">
        <v>150</v>
      </c>
      <c r="AA7" s="156" t="s">
        <v>591</v>
      </c>
      <c r="AB7" s="156" t="s">
        <v>240</v>
      </c>
      <c r="AC7" s="156" t="s">
        <v>592</v>
      </c>
      <c r="AD7" s="156" t="s">
        <v>150</v>
      </c>
      <c r="AE7" s="156" t="s">
        <v>593</v>
      </c>
      <c r="AF7" s="156"/>
      <c r="AG7" s="90"/>
      <c r="AH7" s="90"/>
      <c r="AI7" s="30"/>
      <c r="AJ7" s="30"/>
    </row>
    <row r="8" spans="1:36" ht="23.1" customHeight="1">
      <c r="A8" s="599"/>
      <c r="B8" s="224" t="s">
        <v>6</v>
      </c>
      <c r="C8" s="234"/>
      <c r="D8" s="235" t="s">
        <v>10</v>
      </c>
      <c r="E8" s="251">
        <f t="shared" si="4"/>
        <v>8667</v>
      </c>
      <c r="F8" s="251"/>
      <c r="G8" s="252">
        <f t="shared" si="2"/>
        <v>8138</v>
      </c>
      <c r="H8" s="253"/>
      <c r="I8" s="254"/>
      <c r="J8" s="255">
        <f t="shared" si="0"/>
        <v>93.896388600438442</v>
      </c>
      <c r="K8" s="256"/>
      <c r="L8" s="257"/>
      <c r="M8" s="252">
        <f t="shared" si="3"/>
        <v>7882</v>
      </c>
      <c r="N8" s="261"/>
      <c r="O8" s="254"/>
      <c r="P8" s="258">
        <f t="shared" si="1"/>
        <v>90.942656051690321</v>
      </c>
      <c r="Q8" s="259"/>
      <c r="R8" s="35"/>
      <c r="S8" s="155" t="s">
        <v>594</v>
      </c>
      <c r="T8" s="155" t="s">
        <v>595</v>
      </c>
      <c r="U8" s="156" t="s">
        <v>596</v>
      </c>
      <c r="V8" s="156" t="s">
        <v>149</v>
      </c>
      <c r="W8" s="156" t="s">
        <v>597</v>
      </c>
      <c r="X8" s="156" t="s">
        <v>163</v>
      </c>
      <c r="Y8" s="156" t="s">
        <v>174</v>
      </c>
      <c r="Z8" s="156" t="s">
        <v>147</v>
      </c>
      <c r="AA8" s="156" t="s">
        <v>598</v>
      </c>
      <c r="AB8" s="156" t="s">
        <v>497</v>
      </c>
      <c r="AC8" s="156" t="s">
        <v>599</v>
      </c>
      <c r="AD8" s="156" t="s">
        <v>140</v>
      </c>
      <c r="AE8" s="156" t="s">
        <v>542</v>
      </c>
      <c r="AF8" s="156"/>
      <c r="AG8" s="90"/>
      <c r="AH8" s="90"/>
      <c r="AI8" s="30"/>
      <c r="AJ8" s="30"/>
    </row>
    <row r="9" spans="1:36" ht="23.1" customHeight="1">
      <c r="A9" s="599"/>
      <c r="B9" s="238" t="s">
        <v>600</v>
      </c>
      <c r="C9" s="234"/>
      <c r="D9" s="239" t="s">
        <v>45</v>
      </c>
      <c r="E9" s="251">
        <f t="shared" si="4"/>
        <v>152</v>
      </c>
      <c r="F9" s="251"/>
      <c r="G9" s="252">
        <f t="shared" si="2"/>
        <v>124</v>
      </c>
      <c r="H9" s="253"/>
      <c r="I9" s="254"/>
      <c r="J9" s="255">
        <f t="shared" si="0"/>
        <v>81.578947368421055</v>
      </c>
      <c r="K9" s="256"/>
      <c r="L9" s="257"/>
      <c r="M9" s="252">
        <f t="shared" si="3"/>
        <v>105</v>
      </c>
      <c r="N9" s="253"/>
      <c r="O9" s="254"/>
      <c r="P9" s="258">
        <f t="shared" si="1"/>
        <v>69.078947368421055</v>
      </c>
      <c r="Q9" s="259"/>
      <c r="R9" s="35"/>
      <c r="S9" s="155" t="s">
        <v>148</v>
      </c>
      <c r="T9" s="155" t="s">
        <v>153</v>
      </c>
      <c r="U9" s="156" t="s">
        <v>301</v>
      </c>
      <c r="V9" s="156" t="s">
        <v>229</v>
      </c>
      <c r="W9" s="156" t="s">
        <v>237</v>
      </c>
      <c r="X9" s="156" t="s">
        <v>137</v>
      </c>
      <c r="Y9" s="156" t="s">
        <v>141</v>
      </c>
      <c r="Z9" s="156" t="s">
        <v>150</v>
      </c>
      <c r="AA9" s="156" t="s">
        <v>112</v>
      </c>
      <c r="AB9" s="156" t="s">
        <v>158</v>
      </c>
      <c r="AC9" s="156" t="s">
        <v>137</v>
      </c>
      <c r="AD9" s="156" t="s">
        <v>236</v>
      </c>
      <c r="AE9" s="156" t="s">
        <v>236</v>
      </c>
      <c r="AF9" s="156"/>
      <c r="AG9" s="90"/>
      <c r="AH9" s="90"/>
      <c r="AI9" s="30"/>
      <c r="AJ9" s="30"/>
    </row>
    <row r="10" spans="1:36" ht="23.1" customHeight="1">
      <c r="A10" s="587"/>
      <c r="B10" s="238" t="s">
        <v>52</v>
      </c>
      <c r="C10" s="234"/>
      <c r="D10" s="239" t="s">
        <v>61</v>
      </c>
      <c r="E10" s="252">
        <f t="shared" si="4"/>
        <v>2498</v>
      </c>
      <c r="F10" s="251"/>
      <c r="G10" s="252">
        <f t="shared" si="2"/>
        <v>2338</v>
      </c>
      <c r="H10" s="253"/>
      <c r="I10" s="254"/>
      <c r="J10" s="255">
        <f t="shared" si="0"/>
        <v>93.594875900720581</v>
      </c>
      <c r="K10" s="256"/>
      <c r="L10" s="257"/>
      <c r="M10" s="252">
        <f t="shared" si="3"/>
        <v>2254</v>
      </c>
      <c r="N10" s="253"/>
      <c r="O10" s="254"/>
      <c r="P10" s="258">
        <f t="shared" si="1"/>
        <v>90.23218574859888</v>
      </c>
      <c r="Q10" s="259"/>
      <c r="R10" s="35"/>
      <c r="S10" s="155" t="s">
        <v>601</v>
      </c>
      <c r="T10" s="155" t="s">
        <v>602</v>
      </c>
      <c r="U10" s="156" t="s">
        <v>603</v>
      </c>
      <c r="V10" s="156" t="s">
        <v>140</v>
      </c>
      <c r="W10" s="156" t="s">
        <v>169</v>
      </c>
      <c r="X10" s="156" t="s">
        <v>604</v>
      </c>
      <c r="Y10" s="156" t="s">
        <v>141</v>
      </c>
      <c r="Z10" s="156" t="s">
        <v>149</v>
      </c>
      <c r="AA10" s="156" t="s">
        <v>605</v>
      </c>
      <c r="AB10" s="156" t="s">
        <v>225</v>
      </c>
      <c r="AC10" s="156" t="s">
        <v>606</v>
      </c>
      <c r="AD10" s="156" t="s">
        <v>139</v>
      </c>
      <c r="AE10" s="156" t="s">
        <v>179</v>
      </c>
      <c r="AF10" s="156"/>
      <c r="AG10" s="90"/>
      <c r="AH10" s="90"/>
      <c r="AI10" s="30"/>
      <c r="AJ10" s="30"/>
    </row>
    <row r="11" spans="1:36" ht="23.1" customHeight="1">
      <c r="A11" s="586" t="s">
        <v>362</v>
      </c>
      <c r="B11" s="224" t="s">
        <v>4</v>
      </c>
      <c r="C11" s="234"/>
      <c r="D11" s="235" t="s">
        <v>12</v>
      </c>
      <c r="E11" s="251">
        <f t="shared" si="4"/>
        <v>2245</v>
      </c>
      <c r="F11" s="251"/>
      <c r="G11" s="252">
        <f t="shared" si="2"/>
        <v>1986</v>
      </c>
      <c r="H11" s="253"/>
      <c r="I11" s="254"/>
      <c r="J11" s="255">
        <f t="shared" si="0"/>
        <v>88.463251670378611</v>
      </c>
      <c r="K11" s="256"/>
      <c r="L11" s="257"/>
      <c r="M11" s="252">
        <f t="shared" si="3"/>
        <v>1826</v>
      </c>
      <c r="N11" s="253"/>
      <c r="O11" s="254"/>
      <c r="P11" s="258">
        <f t="shared" si="1"/>
        <v>81.336302895322945</v>
      </c>
      <c r="Q11" s="259"/>
      <c r="R11" s="35"/>
      <c r="S11" s="155" t="s">
        <v>607</v>
      </c>
      <c r="T11" s="155" t="s">
        <v>608</v>
      </c>
      <c r="U11" s="156" t="s">
        <v>609</v>
      </c>
      <c r="V11" s="156" t="s">
        <v>141</v>
      </c>
      <c r="W11" s="156" t="s">
        <v>149</v>
      </c>
      <c r="X11" s="156" t="s">
        <v>610</v>
      </c>
      <c r="Y11" s="156" t="s">
        <v>140</v>
      </c>
      <c r="Z11" s="156" t="s">
        <v>147</v>
      </c>
      <c r="AA11" s="156" t="s">
        <v>611</v>
      </c>
      <c r="AB11" s="156" t="s">
        <v>149</v>
      </c>
      <c r="AC11" s="156" t="s">
        <v>612</v>
      </c>
      <c r="AD11" s="156" t="s">
        <v>140</v>
      </c>
      <c r="AE11" s="156" t="s">
        <v>174</v>
      </c>
      <c r="AF11" s="156"/>
      <c r="AG11" s="90"/>
      <c r="AH11" s="90"/>
      <c r="AI11" s="30"/>
      <c r="AJ11" s="30"/>
    </row>
    <row r="12" spans="1:36" ht="23.1" customHeight="1">
      <c r="A12" s="587"/>
      <c r="B12" s="224" t="s">
        <v>6</v>
      </c>
      <c r="C12" s="234"/>
      <c r="D12" s="235" t="s">
        <v>613</v>
      </c>
      <c r="E12" s="252">
        <f t="shared" si="4"/>
        <v>75788</v>
      </c>
      <c r="F12" s="251"/>
      <c r="G12" s="252">
        <f t="shared" si="2"/>
        <v>61392</v>
      </c>
      <c r="H12" s="253"/>
      <c r="I12" s="254"/>
      <c r="J12" s="255">
        <f t="shared" si="0"/>
        <v>81.004908428774996</v>
      </c>
      <c r="K12" s="256"/>
      <c r="L12" s="257"/>
      <c r="M12" s="252">
        <f t="shared" si="3"/>
        <v>57362</v>
      </c>
      <c r="N12" s="253"/>
      <c r="O12" s="254"/>
      <c r="P12" s="258">
        <f t="shared" si="1"/>
        <v>75.687443922520714</v>
      </c>
      <c r="Q12" s="259"/>
      <c r="R12" s="35"/>
      <c r="S12" s="155" t="s">
        <v>614</v>
      </c>
      <c r="T12" s="155" t="s">
        <v>615</v>
      </c>
      <c r="U12" s="156" t="s">
        <v>616</v>
      </c>
      <c r="V12" s="156" t="s">
        <v>617</v>
      </c>
      <c r="W12" s="156" t="s">
        <v>618</v>
      </c>
      <c r="X12" s="156" t="s">
        <v>619</v>
      </c>
      <c r="Y12" s="156" t="s">
        <v>620</v>
      </c>
      <c r="Z12" s="156" t="s">
        <v>621</v>
      </c>
      <c r="AA12" s="156" t="s">
        <v>622</v>
      </c>
      <c r="AB12" s="156" t="s">
        <v>623</v>
      </c>
      <c r="AC12" s="156" t="s">
        <v>624</v>
      </c>
      <c r="AD12" s="156" t="s">
        <v>625</v>
      </c>
      <c r="AE12" s="156" t="s">
        <v>626</v>
      </c>
      <c r="AF12" s="156"/>
      <c r="AG12" s="90"/>
      <c r="AH12" s="90"/>
      <c r="AI12" s="30"/>
      <c r="AJ12" s="30"/>
    </row>
    <row r="13" spans="1:36" ht="23.1" customHeight="1">
      <c r="A13" s="295" t="s">
        <v>363</v>
      </c>
      <c r="B13" s="224"/>
      <c r="C13" s="234"/>
      <c r="D13" s="235" t="s">
        <v>14</v>
      </c>
      <c r="E13" s="252">
        <f t="shared" si="4"/>
        <v>106688</v>
      </c>
      <c r="F13" s="251"/>
      <c r="G13" s="252">
        <f t="shared" si="2"/>
        <v>88137</v>
      </c>
      <c r="H13" s="253"/>
      <c r="I13" s="254"/>
      <c r="J13" s="255">
        <f t="shared" si="0"/>
        <v>82.611915116976604</v>
      </c>
      <c r="K13" s="256"/>
      <c r="L13" s="257"/>
      <c r="M13" s="252">
        <f t="shared" si="3"/>
        <v>83418</v>
      </c>
      <c r="N13" s="261"/>
      <c r="O13" s="254"/>
      <c r="P13" s="258">
        <f t="shared" si="1"/>
        <v>78.188737252549487</v>
      </c>
      <c r="Q13" s="259"/>
      <c r="R13" s="35"/>
      <c r="S13" s="155" t="s">
        <v>627</v>
      </c>
      <c r="T13" s="155" t="s">
        <v>437</v>
      </c>
      <c r="U13" s="156" t="s">
        <v>628</v>
      </c>
      <c r="V13" s="156" t="s">
        <v>629</v>
      </c>
      <c r="W13" s="156" t="s">
        <v>630</v>
      </c>
      <c r="X13" s="156" t="s">
        <v>631</v>
      </c>
      <c r="Y13" s="156" t="s">
        <v>181</v>
      </c>
      <c r="Z13" s="156" t="s">
        <v>333</v>
      </c>
      <c r="AA13" s="156" t="s">
        <v>632</v>
      </c>
      <c r="AB13" s="156" t="s">
        <v>633</v>
      </c>
      <c r="AC13" s="156" t="s">
        <v>634</v>
      </c>
      <c r="AD13" s="156" t="s">
        <v>558</v>
      </c>
      <c r="AE13" s="156" t="s">
        <v>311</v>
      </c>
      <c r="AF13" s="156"/>
      <c r="AG13" s="90"/>
      <c r="AH13" s="90"/>
      <c r="AI13" s="30"/>
      <c r="AJ13" s="30"/>
    </row>
    <row r="14" spans="1:36" ht="23.1" customHeight="1">
      <c r="A14" s="586" t="s">
        <v>364</v>
      </c>
      <c r="B14" s="224" t="s">
        <v>4</v>
      </c>
      <c r="C14" s="234"/>
      <c r="D14" s="235" t="s">
        <v>16</v>
      </c>
      <c r="E14" s="251">
        <f t="shared" si="4"/>
        <v>34981</v>
      </c>
      <c r="F14" s="251"/>
      <c r="G14" s="252">
        <f t="shared" si="2"/>
        <v>32831</v>
      </c>
      <c r="H14" s="253"/>
      <c r="I14" s="254"/>
      <c r="J14" s="255">
        <f t="shared" si="0"/>
        <v>93.85380635201966</v>
      </c>
      <c r="K14" s="256"/>
      <c r="L14" s="257"/>
      <c r="M14" s="252">
        <f t="shared" si="3"/>
        <v>31759</v>
      </c>
      <c r="N14" s="253"/>
      <c r="O14" s="254"/>
      <c r="P14" s="258">
        <f t="shared" si="1"/>
        <v>90.789285612189474</v>
      </c>
      <c r="Q14" s="259"/>
      <c r="R14" s="35"/>
      <c r="S14" s="155" t="s">
        <v>635</v>
      </c>
      <c r="T14" s="155" t="s">
        <v>636</v>
      </c>
      <c r="U14" s="156" t="s">
        <v>637</v>
      </c>
      <c r="V14" s="156" t="s">
        <v>638</v>
      </c>
      <c r="W14" s="156" t="s">
        <v>617</v>
      </c>
      <c r="X14" s="156" t="s">
        <v>639</v>
      </c>
      <c r="Y14" s="156" t="s">
        <v>174</v>
      </c>
      <c r="Z14" s="156" t="s">
        <v>138</v>
      </c>
      <c r="AA14" s="156" t="s">
        <v>640</v>
      </c>
      <c r="AB14" s="156" t="s">
        <v>641</v>
      </c>
      <c r="AC14" s="156" t="s">
        <v>642</v>
      </c>
      <c r="AD14" s="156" t="s">
        <v>179</v>
      </c>
      <c r="AE14" s="156" t="s">
        <v>239</v>
      </c>
      <c r="AF14" s="156"/>
      <c r="AG14" s="90"/>
      <c r="AH14" s="90"/>
      <c r="AI14" s="30"/>
      <c r="AJ14" s="30"/>
    </row>
    <row r="15" spans="1:36" ht="23.1" customHeight="1">
      <c r="A15" s="587"/>
      <c r="B15" s="224" t="s">
        <v>6</v>
      </c>
      <c r="C15" s="234"/>
      <c r="D15" s="235" t="s">
        <v>17</v>
      </c>
      <c r="E15" s="252">
        <f t="shared" si="4"/>
        <v>175802</v>
      </c>
      <c r="F15" s="251"/>
      <c r="G15" s="252">
        <f t="shared" si="2"/>
        <v>136988</v>
      </c>
      <c r="H15" s="253"/>
      <c r="I15" s="254"/>
      <c r="J15" s="255">
        <f t="shared" si="0"/>
        <v>77.921752881082128</v>
      </c>
      <c r="K15" s="256"/>
      <c r="L15" s="257"/>
      <c r="M15" s="252">
        <f t="shared" si="3"/>
        <v>126207</v>
      </c>
      <c r="N15" s="253"/>
      <c r="O15" s="254"/>
      <c r="P15" s="258">
        <f t="shared" si="1"/>
        <v>71.789285673655584</v>
      </c>
      <c r="Q15" s="259"/>
      <c r="R15" s="35"/>
      <c r="S15" s="155" t="s">
        <v>643</v>
      </c>
      <c r="T15" s="155" t="s">
        <v>644</v>
      </c>
      <c r="U15" s="156" t="s">
        <v>645</v>
      </c>
      <c r="V15" s="156" t="s">
        <v>646</v>
      </c>
      <c r="W15" s="156" t="s">
        <v>647</v>
      </c>
      <c r="X15" s="156" t="s">
        <v>648</v>
      </c>
      <c r="Y15" s="156" t="s">
        <v>240</v>
      </c>
      <c r="Z15" s="156" t="s">
        <v>649</v>
      </c>
      <c r="AA15" s="156" t="s">
        <v>650</v>
      </c>
      <c r="AB15" s="156" t="s">
        <v>651</v>
      </c>
      <c r="AC15" s="156" t="s">
        <v>652</v>
      </c>
      <c r="AD15" s="156" t="s">
        <v>653</v>
      </c>
      <c r="AE15" s="156" t="s">
        <v>654</v>
      </c>
      <c r="AF15" s="156"/>
      <c r="AG15" s="90"/>
      <c r="AH15" s="90"/>
      <c r="AI15" s="30"/>
      <c r="AJ15" s="30"/>
    </row>
    <row r="16" spans="1:36" ht="23.1" customHeight="1">
      <c r="A16" s="586" t="s">
        <v>365</v>
      </c>
      <c r="B16" s="224" t="s">
        <v>4</v>
      </c>
      <c r="C16" s="234"/>
      <c r="D16" s="235" t="s">
        <v>18</v>
      </c>
      <c r="E16" s="251">
        <f t="shared" si="4"/>
        <v>22389</v>
      </c>
      <c r="F16" s="251"/>
      <c r="G16" s="252">
        <f t="shared" si="2"/>
        <v>20292</v>
      </c>
      <c r="H16" s="253"/>
      <c r="I16" s="254"/>
      <c r="J16" s="255">
        <f t="shared" si="0"/>
        <v>90.633793380678014</v>
      </c>
      <c r="K16" s="256"/>
      <c r="L16" s="257"/>
      <c r="M16" s="252">
        <f t="shared" si="3"/>
        <v>19663</v>
      </c>
      <c r="N16" s="253"/>
      <c r="O16" s="254"/>
      <c r="P16" s="258">
        <f t="shared" si="1"/>
        <v>87.824378042788865</v>
      </c>
      <c r="Q16" s="259"/>
      <c r="R16" s="35"/>
      <c r="S16" s="155">
        <v>21140</v>
      </c>
      <c r="T16" s="241">
        <v>1249</v>
      </c>
      <c r="U16" s="241">
        <v>19126</v>
      </c>
      <c r="V16" s="241">
        <v>38</v>
      </c>
      <c r="W16" s="241">
        <v>266</v>
      </c>
      <c r="X16" s="241">
        <v>846</v>
      </c>
      <c r="Y16" s="241">
        <v>1</v>
      </c>
      <c r="Z16" s="241">
        <v>15</v>
      </c>
      <c r="AA16" s="241">
        <v>18607</v>
      </c>
      <c r="AB16" s="241">
        <v>272</v>
      </c>
      <c r="AC16" s="241">
        <v>770</v>
      </c>
      <c r="AD16" s="241">
        <v>14</v>
      </c>
      <c r="AE16" s="90">
        <v>49</v>
      </c>
      <c r="AF16" s="90"/>
      <c r="AG16" s="90"/>
      <c r="AH16" s="90"/>
      <c r="AI16" s="30"/>
      <c r="AJ16" s="30"/>
    </row>
    <row r="17" spans="1:36" ht="23.1" customHeight="1">
      <c r="A17" s="599"/>
      <c r="B17" s="224" t="s">
        <v>6</v>
      </c>
      <c r="C17" s="234"/>
      <c r="D17" s="235" t="s">
        <v>62</v>
      </c>
      <c r="E17" s="251">
        <f>S17</f>
        <v>39753</v>
      </c>
      <c r="F17" s="251"/>
      <c r="G17" s="252">
        <f>U17+V17+W17</f>
        <v>37859</v>
      </c>
      <c r="H17" s="253"/>
      <c r="I17" s="254"/>
      <c r="J17" s="255">
        <f t="shared" si="0"/>
        <v>95.235579704676383</v>
      </c>
      <c r="K17" s="256"/>
      <c r="L17" s="257"/>
      <c r="M17" s="252">
        <f>AA17+AB17</f>
        <v>37083</v>
      </c>
      <c r="N17" s="253"/>
      <c r="O17" s="254"/>
      <c r="P17" s="258">
        <f t="shared" si="1"/>
        <v>93.283525771639873</v>
      </c>
      <c r="Q17" s="259"/>
      <c r="R17" s="35"/>
      <c r="S17" s="155">
        <v>39753</v>
      </c>
      <c r="T17" s="240">
        <v>0</v>
      </c>
      <c r="U17" s="241">
        <v>37373</v>
      </c>
      <c r="V17" s="241">
        <v>25</v>
      </c>
      <c r="W17" s="241">
        <v>461</v>
      </c>
      <c r="X17" s="246"/>
      <c r="Y17" s="246"/>
      <c r="Z17" s="246"/>
      <c r="AA17" s="241">
        <v>36642</v>
      </c>
      <c r="AB17" s="241">
        <v>441</v>
      </c>
      <c r="AC17" s="246"/>
      <c r="AD17" s="246"/>
      <c r="AE17" s="90">
        <v>44</v>
      </c>
      <c r="AF17" s="90"/>
      <c r="AG17" s="90"/>
      <c r="AH17" s="90"/>
      <c r="AI17" s="30"/>
      <c r="AJ17" s="30"/>
    </row>
    <row r="18" spans="1:36" ht="23.1" customHeight="1">
      <c r="A18" s="599"/>
      <c r="B18" s="224" t="s">
        <v>600</v>
      </c>
      <c r="C18" s="234"/>
      <c r="D18" s="239" t="s">
        <v>63</v>
      </c>
      <c r="E18" s="251">
        <f t="shared" si="4"/>
        <v>48256</v>
      </c>
      <c r="F18" s="251"/>
      <c r="G18" s="252">
        <f t="shared" ref="G18:G32" si="5">U18+V18+W18+X18+Y18+Z18</f>
        <v>45680</v>
      </c>
      <c r="H18" s="253"/>
      <c r="I18" s="254"/>
      <c r="J18" s="255">
        <f t="shared" si="0"/>
        <v>94.661803713527846</v>
      </c>
      <c r="K18" s="256"/>
      <c r="L18" s="257"/>
      <c r="M18" s="252">
        <f t="shared" si="3"/>
        <v>44566</v>
      </c>
      <c r="N18" s="253"/>
      <c r="O18" s="254"/>
      <c r="P18" s="258">
        <f t="shared" si="1"/>
        <v>92.35328249336871</v>
      </c>
      <c r="Q18" s="259"/>
      <c r="R18" s="35"/>
      <c r="S18" s="155">
        <v>42688</v>
      </c>
      <c r="T18" s="241">
        <v>5568</v>
      </c>
      <c r="U18" s="241">
        <v>40006</v>
      </c>
      <c r="V18" s="241">
        <v>39</v>
      </c>
      <c r="W18" s="241">
        <v>634</v>
      </c>
      <c r="X18" s="241">
        <v>4902</v>
      </c>
      <c r="Y18" s="241">
        <v>4</v>
      </c>
      <c r="Z18" s="241">
        <v>95</v>
      </c>
      <c r="AA18" s="241">
        <v>39164</v>
      </c>
      <c r="AB18" s="241">
        <v>600</v>
      </c>
      <c r="AC18" s="241">
        <v>4715</v>
      </c>
      <c r="AD18" s="241">
        <v>87</v>
      </c>
      <c r="AE18" s="90">
        <v>82</v>
      </c>
      <c r="AF18" s="90"/>
      <c r="AG18" s="90"/>
      <c r="AH18" s="90"/>
      <c r="AI18" s="30"/>
      <c r="AJ18" s="30"/>
    </row>
    <row r="19" spans="1:36" ht="23.1" customHeight="1">
      <c r="A19" s="587"/>
      <c r="B19" s="224" t="s">
        <v>52</v>
      </c>
      <c r="C19" s="234"/>
      <c r="D19" s="235" t="s">
        <v>64</v>
      </c>
      <c r="E19" s="252">
        <f t="shared" si="4"/>
        <v>10289</v>
      </c>
      <c r="F19" s="251"/>
      <c r="G19" s="252">
        <f t="shared" si="5"/>
        <v>9943</v>
      </c>
      <c r="H19" s="253"/>
      <c r="I19" s="254"/>
      <c r="J19" s="255">
        <f t="shared" si="0"/>
        <v>96.637185343570806</v>
      </c>
      <c r="K19" s="256"/>
      <c r="L19" s="257"/>
      <c r="M19" s="252">
        <f t="shared" si="3"/>
        <v>9718</v>
      </c>
      <c r="N19" s="253"/>
      <c r="O19" s="254"/>
      <c r="P19" s="258">
        <f t="shared" si="1"/>
        <v>94.450383905141408</v>
      </c>
      <c r="Q19" s="259"/>
      <c r="R19" s="35"/>
      <c r="S19" s="155" t="s">
        <v>655</v>
      </c>
      <c r="T19" s="155" t="s">
        <v>81</v>
      </c>
      <c r="U19" s="156" t="s">
        <v>656</v>
      </c>
      <c r="V19" s="156" t="s">
        <v>147</v>
      </c>
      <c r="W19" s="156" t="s">
        <v>657</v>
      </c>
      <c r="X19" s="156" t="s">
        <v>658</v>
      </c>
      <c r="Y19" s="156" t="s">
        <v>141</v>
      </c>
      <c r="Z19" s="156" t="s">
        <v>236</v>
      </c>
      <c r="AA19" s="156" t="s">
        <v>659</v>
      </c>
      <c r="AB19" s="156" t="s">
        <v>329</v>
      </c>
      <c r="AC19" s="156" t="s">
        <v>223</v>
      </c>
      <c r="AD19" s="156" t="s">
        <v>151</v>
      </c>
      <c r="AE19" s="156" t="s">
        <v>138</v>
      </c>
      <c r="AF19" s="156"/>
      <c r="AG19" s="90"/>
      <c r="AH19" s="90"/>
      <c r="AI19" s="30"/>
      <c r="AJ19" s="30"/>
    </row>
    <row r="20" spans="1:36" ht="23.1" customHeight="1">
      <c r="A20" s="295" t="s">
        <v>366</v>
      </c>
      <c r="B20" s="300"/>
      <c r="C20" s="195"/>
      <c r="D20" s="301" t="s">
        <v>21</v>
      </c>
      <c r="E20" s="262">
        <f t="shared" si="4"/>
        <v>42979</v>
      </c>
      <c r="F20" s="263"/>
      <c r="G20" s="262">
        <f t="shared" si="5"/>
        <v>41173</v>
      </c>
      <c r="H20" s="264"/>
      <c r="I20" s="265"/>
      <c r="J20" s="266">
        <f t="shared" si="0"/>
        <v>95.797947834989188</v>
      </c>
      <c r="K20" s="267"/>
      <c r="L20" s="268"/>
      <c r="M20" s="262">
        <f>AA20+AB20+AC20+AD20+AE20+AF20</f>
        <v>40182</v>
      </c>
      <c r="N20" s="264"/>
      <c r="O20" s="265"/>
      <c r="P20" s="269">
        <f t="shared" si="1"/>
        <v>93.492170594941712</v>
      </c>
      <c r="Q20" s="133"/>
      <c r="R20" s="35"/>
      <c r="S20" s="155" t="s">
        <v>660</v>
      </c>
      <c r="T20" s="155" t="s">
        <v>661</v>
      </c>
      <c r="U20" s="156" t="s">
        <v>662</v>
      </c>
      <c r="V20" s="156" t="s">
        <v>239</v>
      </c>
      <c r="W20" s="156" t="s">
        <v>663</v>
      </c>
      <c r="X20" s="156" t="s">
        <v>664</v>
      </c>
      <c r="Y20" s="156" t="s">
        <v>174</v>
      </c>
      <c r="Z20" s="156" t="s">
        <v>130</v>
      </c>
      <c r="AA20" s="156" t="s">
        <v>665</v>
      </c>
      <c r="AB20" s="156" t="s">
        <v>666</v>
      </c>
      <c r="AC20" s="156" t="s">
        <v>667</v>
      </c>
      <c r="AD20" s="156" t="s">
        <v>209</v>
      </c>
      <c r="AE20" s="156" t="s">
        <v>668</v>
      </c>
      <c r="AF20" s="156"/>
      <c r="AG20" s="90"/>
      <c r="AH20" s="90"/>
      <c r="AI20" s="30"/>
      <c r="AJ20" s="30"/>
    </row>
    <row r="21" spans="1:36" ht="23.1" customHeight="1">
      <c r="A21" s="295" t="s">
        <v>367</v>
      </c>
      <c r="B21" s="300"/>
      <c r="C21" s="195"/>
      <c r="D21" s="301" t="s">
        <v>23</v>
      </c>
      <c r="E21" s="262">
        <f t="shared" si="4"/>
        <v>4934</v>
      </c>
      <c r="F21" s="263"/>
      <c r="G21" s="262">
        <f t="shared" si="5"/>
        <v>4627</v>
      </c>
      <c r="H21" s="270"/>
      <c r="I21" s="264"/>
      <c r="J21" s="266">
        <f t="shared" si="0"/>
        <v>93.777867855695177</v>
      </c>
      <c r="K21" s="267"/>
      <c r="L21" s="268"/>
      <c r="M21" s="262">
        <f t="shared" si="3"/>
        <v>4452</v>
      </c>
      <c r="N21" s="270"/>
      <c r="O21" s="264"/>
      <c r="P21" s="269">
        <f t="shared" si="1"/>
        <v>90.231049858127278</v>
      </c>
      <c r="Q21" s="133"/>
      <c r="R21" s="35"/>
      <c r="S21" s="155" t="s">
        <v>669</v>
      </c>
      <c r="T21" s="155" t="s">
        <v>670</v>
      </c>
      <c r="U21" s="156" t="s">
        <v>671</v>
      </c>
      <c r="V21" s="156" t="s">
        <v>151</v>
      </c>
      <c r="W21" s="156" t="s">
        <v>112</v>
      </c>
      <c r="X21" s="156" t="s">
        <v>672</v>
      </c>
      <c r="Y21" s="156" t="s">
        <v>141</v>
      </c>
      <c r="Z21" s="156" t="s">
        <v>139</v>
      </c>
      <c r="AA21" s="156" t="s">
        <v>673</v>
      </c>
      <c r="AB21" s="156" t="s">
        <v>112</v>
      </c>
      <c r="AC21" s="156" t="s">
        <v>674</v>
      </c>
      <c r="AD21" s="156" t="s">
        <v>139</v>
      </c>
      <c r="AE21" s="156" t="s">
        <v>151</v>
      </c>
      <c r="AF21" s="156"/>
      <c r="AG21" s="90"/>
      <c r="AH21" s="90"/>
      <c r="AI21" s="30"/>
      <c r="AJ21" s="30"/>
    </row>
    <row r="22" spans="1:36" ht="23.1" customHeight="1">
      <c r="A22" s="586" t="s">
        <v>368</v>
      </c>
      <c r="B22" s="224" t="s">
        <v>4</v>
      </c>
      <c r="C22" s="234"/>
      <c r="D22" s="235" t="s">
        <v>25</v>
      </c>
      <c r="E22" s="251">
        <f t="shared" si="4"/>
        <v>1235</v>
      </c>
      <c r="F22" s="251"/>
      <c r="G22" s="252">
        <f t="shared" si="5"/>
        <v>1119</v>
      </c>
      <c r="H22" s="261"/>
      <c r="I22" s="253"/>
      <c r="J22" s="255">
        <f t="shared" si="0"/>
        <v>90.607287449392715</v>
      </c>
      <c r="K22" s="256"/>
      <c r="L22" s="257"/>
      <c r="M22" s="252">
        <f t="shared" si="3"/>
        <v>1097</v>
      </c>
      <c r="N22" s="261"/>
      <c r="O22" s="253"/>
      <c r="P22" s="258">
        <f t="shared" si="1"/>
        <v>88.825910931174093</v>
      </c>
      <c r="Q22" s="259"/>
      <c r="R22" s="35"/>
      <c r="S22" s="155" t="s">
        <v>675</v>
      </c>
      <c r="T22" s="155" t="s">
        <v>676</v>
      </c>
      <c r="U22" s="156" t="s">
        <v>677</v>
      </c>
      <c r="V22" s="156" t="s">
        <v>151</v>
      </c>
      <c r="W22" s="156" t="s">
        <v>471</v>
      </c>
      <c r="X22" s="156" t="s">
        <v>678</v>
      </c>
      <c r="Y22" s="156" t="s">
        <v>141</v>
      </c>
      <c r="Z22" s="156" t="s">
        <v>136</v>
      </c>
      <c r="AA22" s="156" t="s">
        <v>679</v>
      </c>
      <c r="AB22" s="156" t="s">
        <v>680</v>
      </c>
      <c r="AC22" s="156" t="s">
        <v>681</v>
      </c>
      <c r="AD22" s="156" t="s">
        <v>136</v>
      </c>
      <c r="AE22" s="156" t="s">
        <v>236</v>
      </c>
      <c r="AF22" s="156"/>
      <c r="AG22" s="90"/>
      <c r="AH22" s="90"/>
      <c r="AI22" s="30"/>
      <c r="AJ22" s="30"/>
    </row>
    <row r="23" spans="1:36" ht="23.1" customHeight="1">
      <c r="A23" s="587"/>
      <c r="B23" s="224" t="s">
        <v>6</v>
      </c>
      <c r="C23" s="234"/>
      <c r="D23" s="235" t="s">
        <v>26</v>
      </c>
      <c r="E23" s="252">
        <f t="shared" si="4"/>
        <v>2674</v>
      </c>
      <c r="F23" s="251"/>
      <c r="G23" s="252">
        <f t="shared" si="5"/>
        <v>2507</v>
      </c>
      <c r="H23" s="261"/>
      <c r="I23" s="253"/>
      <c r="J23" s="255">
        <f t="shared" si="0"/>
        <v>93.754674644727004</v>
      </c>
      <c r="K23" s="256"/>
      <c r="L23" s="257"/>
      <c r="M23" s="252">
        <f t="shared" si="3"/>
        <v>2364</v>
      </c>
      <c r="N23" s="261"/>
      <c r="O23" s="253"/>
      <c r="P23" s="258">
        <f t="shared" si="1"/>
        <v>88.40688107703815</v>
      </c>
      <c r="Q23" s="259"/>
      <c r="R23" s="35"/>
      <c r="S23" s="155" t="s">
        <v>682</v>
      </c>
      <c r="T23" s="155" t="s">
        <v>683</v>
      </c>
      <c r="U23" s="156" t="s">
        <v>684</v>
      </c>
      <c r="V23" s="156" t="s">
        <v>174</v>
      </c>
      <c r="W23" s="156" t="s">
        <v>179</v>
      </c>
      <c r="X23" s="156" t="s">
        <v>264</v>
      </c>
      <c r="Y23" s="156" t="s">
        <v>141</v>
      </c>
      <c r="Z23" s="156" t="s">
        <v>135</v>
      </c>
      <c r="AA23" s="156" t="s">
        <v>685</v>
      </c>
      <c r="AB23" s="156" t="s">
        <v>149</v>
      </c>
      <c r="AC23" s="156" t="s">
        <v>686</v>
      </c>
      <c r="AD23" s="156" t="s">
        <v>687</v>
      </c>
      <c r="AE23" s="156" t="s">
        <v>141</v>
      </c>
      <c r="AF23" s="156"/>
      <c r="AG23" s="90"/>
      <c r="AH23" s="90"/>
      <c r="AI23" s="30"/>
      <c r="AJ23" s="30"/>
    </row>
    <row r="24" spans="1:36" ht="23.1" customHeight="1">
      <c r="A24" s="295" t="s">
        <v>369</v>
      </c>
      <c r="B24" s="224"/>
      <c r="C24" s="234"/>
      <c r="D24" s="239" t="s">
        <v>47</v>
      </c>
      <c r="E24" s="252">
        <f t="shared" si="4"/>
        <v>557</v>
      </c>
      <c r="F24" s="251"/>
      <c r="G24" s="252">
        <f t="shared" si="5"/>
        <v>461</v>
      </c>
      <c r="H24" s="253"/>
      <c r="I24" s="254"/>
      <c r="J24" s="255">
        <f t="shared" si="0"/>
        <v>82.76481149012568</v>
      </c>
      <c r="K24" s="256"/>
      <c r="L24" s="257"/>
      <c r="M24" s="252">
        <f t="shared" si="3"/>
        <v>416</v>
      </c>
      <c r="N24" s="261"/>
      <c r="O24" s="253"/>
      <c r="P24" s="258">
        <f t="shared" si="1"/>
        <v>74.685816876122075</v>
      </c>
      <c r="Q24" s="259"/>
      <c r="R24" s="35"/>
      <c r="S24" s="155" t="s">
        <v>688</v>
      </c>
      <c r="T24" s="155" t="s">
        <v>689</v>
      </c>
      <c r="U24" s="156" t="s">
        <v>125</v>
      </c>
      <c r="V24" s="156" t="s">
        <v>151</v>
      </c>
      <c r="W24" s="156" t="s">
        <v>182</v>
      </c>
      <c r="X24" s="156" t="s">
        <v>500</v>
      </c>
      <c r="Y24" s="156" t="s">
        <v>141</v>
      </c>
      <c r="Z24" s="156" t="s">
        <v>158</v>
      </c>
      <c r="AA24" s="156" t="s">
        <v>690</v>
      </c>
      <c r="AB24" s="156" t="s">
        <v>691</v>
      </c>
      <c r="AC24" s="156" t="s">
        <v>692</v>
      </c>
      <c r="AD24" s="156" t="s">
        <v>183</v>
      </c>
      <c r="AE24" s="156" t="s">
        <v>179</v>
      </c>
      <c r="AF24" s="156"/>
      <c r="AG24" s="90"/>
      <c r="AH24" s="90"/>
      <c r="AI24" s="30"/>
      <c r="AJ24" s="30"/>
    </row>
    <row r="25" spans="1:36" ht="23.1" customHeight="1">
      <c r="A25" s="299" t="s">
        <v>370</v>
      </c>
      <c r="B25" s="224"/>
      <c r="C25" s="234"/>
      <c r="D25" s="235" t="s">
        <v>29</v>
      </c>
      <c r="E25" s="252">
        <f t="shared" si="4"/>
        <v>24600</v>
      </c>
      <c r="F25" s="251"/>
      <c r="G25" s="252">
        <f t="shared" si="5"/>
        <v>20398</v>
      </c>
      <c r="H25" s="253"/>
      <c r="I25" s="254"/>
      <c r="J25" s="255">
        <f t="shared" si="0"/>
        <v>82.918699186991873</v>
      </c>
      <c r="K25" s="256"/>
      <c r="L25" s="257"/>
      <c r="M25" s="252">
        <f t="shared" si="3"/>
        <v>18631</v>
      </c>
      <c r="N25" s="261"/>
      <c r="O25" s="254"/>
      <c r="P25" s="258">
        <f t="shared" si="1"/>
        <v>75.735772357723576</v>
      </c>
      <c r="Q25" s="259"/>
      <c r="R25" s="35"/>
      <c r="S25" s="155" t="s">
        <v>693</v>
      </c>
      <c r="T25" s="155" t="s">
        <v>694</v>
      </c>
      <c r="U25" s="156" t="s">
        <v>695</v>
      </c>
      <c r="V25" s="156" t="s">
        <v>136</v>
      </c>
      <c r="W25" s="156" t="s">
        <v>696</v>
      </c>
      <c r="X25" s="156" t="s">
        <v>697</v>
      </c>
      <c r="Y25" s="156" t="s">
        <v>229</v>
      </c>
      <c r="Z25" s="156" t="s">
        <v>216</v>
      </c>
      <c r="AA25" s="156" t="s">
        <v>698</v>
      </c>
      <c r="AB25" s="156" t="s">
        <v>110</v>
      </c>
      <c r="AC25" s="156" t="s">
        <v>699</v>
      </c>
      <c r="AD25" s="156" t="s">
        <v>700</v>
      </c>
      <c r="AE25" s="156" t="s">
        <v>158</v>
      </c>
      <c r="AF25" s="156"/>
      <c r="AG25" s="90"/>
      <c r="AH25" s="90"/>
      <c r="AI25" s="30"/>
      <c r="AJ25" s="30"/>
    </row>
    <row r="26" spans="1:36" ht="23.1" customHeight="1">
      <c r="A26" s="588" t="s">
        <v>371</v>
      </c>
      <c r="B26" s="224" t="s">
        <v>4</v>
      </c>
      <c r="C26" s="234"/>
      <c r="D26" s="235" t="s">
        <v>31</v>
      </c>
      <c r="E26" s="251">
        <f t="shared" si="4"/>
        <v>38823</v>
      </c>
      <c r="F26" s="251"/>
      <c r="G26" s="252">
        <f t="shared" si="5"/>
        <v>33840</v>
      </c>
      <c r="H26" s="253"/>
      <c r="I26" s="254"/>
      <c r="J26" s="255">
        <f t="shared" si="0"/>
        <v>87.164824974886017</v>
      </c>
      <c r="K26" s="256"/>
      <c r="L26" s="257"/>
      <c r="M26" s="252">
        <f t="shared" si="3"/>
        <v>31595</v>
      </c>
      <c r="N26" s="253"/>
      <c r="O26" s="254"/>
      <c r="P26" s="258">
        <f t="shared" si="1"/>
        <v>81.382170362929202</v>
      </c>
      <c r="Q26" s="259"/>
      <c r="R26" s="35"/>
      <c r="S26" s="155" t="s">
        <v>701</v>
      </c>
      <c r="T26" s="155" t="s">
        <v>702</v>
      </c>
      <c r="U26" s="156" t="s">
        <v>703</v>
      </c>
      <c r="V26" s="156" t="s">
        <v>301</v>
      </c>
      <c r="W26" s="156" t="s">
        <v>704</v>
      </c>
      <c r="X26" s="156" t="s">
        <v>705</v>
      </c>
      <c r="Y26" s="156" t="s">
        <v>141</v>
      </c>
      <c r="Z26" s="156" t="s">
        <v>135</v>
      </c>
      <c r="AA26" s="156" t="s">
        <v>706</v>
      </c>
      <c r="AB26" s="156" t="s">
        <v>707</v>
      </c>
      <c r="AC26" s="156" t="s">
        <v>708</v>
      </c>
      <c r="AD26" s="156" t="s">
        <v>593</v>
      </c>
      <c r="AE26" s="156" t="s">
        <v>709</v>
      </c>
      <c r="AF26" s="156"/>
      <c r="AG26" s="90"/>
      <c r="AH26" s="90"/>
      <c r="AI26" s="30"/>
      <c r="AJ26" s="30"/>
    </row>
    <row r="27" spans="1:36" ht="23.1" customHeight="1">
      <c r="A27" s="589"/>
      <c r="B27" s="224" t="s">
        <v>6</v>
      </c>
      <c r="C27" s="234"/>
      <c r="D27" s="235" t="s">
        <v>32</v>
      </c>
      <c r="E27" s="252">
        <f>S27+T27</f>
        <v>203</v>
      </c>
      <c r="F27" s="251"/>
      <c r="G27" s="252">
        <f t="shared" si="5"/>
        <v>194</v>
      </c>
      <c r="H27" s="253"/>
      <c r="I27" s="254"/>
      <c r="J27" s="255">
        <f t="shared" si="0"/>
        <v>95.566502463054192</v>
      </c>
      <c r="K27" s="256"/>
      <c r="L27" s="257"/>
      <c r="M27" s="252">
        <f t="shared" si="3"/>
        <v>182</v>
      </c>
      <c r="N27" s="253"/>
      <c r="O27" s="254"/>
      <c r="P27" s="258">
        <f t="shared" si="1"/>
        <v>89.65517241379311</v>
      </c>
      <c r="Q27" s="259"/>
      <c r="R27" s="35"/>
      <c r="S27" s="155" t="s">
        <v>710</v>
      </c>
      <c r="T27" s="155" t="s">
        <v>237</v>
      </c>
      <c r="U27" s="156" t="s">
        <v>592</v>
      </c>
      <c r="V27" s="156" t="s">
        <v>174</v>
      </c>
      <c r="W27" s="156" t="s">
        <v>229</v>
      </c>
      <c r="X27" s="156" t="s">
        <v>136</v>
      </c>
      <c r="Y27" s="156" t="s">
        <v>141</v>
      </c>
      <c r="Z27" s="156" t="s">
        <v>174</v>
      </c>
      <c r="AA27" s="156" t="s">
        <v>711</v>
      </c>
      <c r="AB27" s="156" t="s">
        <v>229</v>
      </c>
      <c r="AC27" s="156" t="s">
        <v>151</v>
      </c>
      <c r="AD27" s="156" t="s">
        <v>141</v>
      </c>
      <c r="AE27" s="156" t="s">
        <v>141</v>
      </c>
      <c r="AF27" s="156"/>
      <c r="AG27" s="90"/>
      <c r="AH27" s="90"/>
      <c r="AI27" s="30"/>
      <c r="AJ27" s="30"/>
    </row>
    <row r="28" spans="1:36" ht="23.1" customHeight="1">
      <c r="A28" s="588" t="s">
        <v>372</v>
      </c>
      <c r="B28" s="224" t="s">
        <v>4</v>
      </c>
      <c r="C28" s="234"/>
      <c r="D28" s="235" t="s">
        <v>34</v>
      </c>
      <c r="E28" s="251">
        <f t="shared" si="4"/>
        <v>1420</v>
      </c>
      <c r="F28" s="251"/>
      <c r="G28" s="252">
        <f t="shared" si="5"/>
        <v>1120</v>
      </c>
      <c r="H28" s="253"/>
      <c r="I28" s="254"/>
      <c r="J28" s="255">
        <f t="shared" si="0"/>
        <v>78.873239436619713</v>
      </c>
      <c r="K28" s="256"/>
      <c r="L28" s="257"/>
      <c r="M28" s="252">
        <f t="shared" si="3"/>
        <v>1014</v>
      </c>
      <c r="N28" s="253"/>
      <c r="O28" s="254"/>
      <c r="P28" s="258">
        <f t="shared" si="1"/>
        <v>71.408450704225359</v>
      </c>
      <c r="Q28" s="259"/>
      <c r="R28" s="35"/>
      <c r="S28" s="155" t="s">
        <v>712</v>
      </c>
      <c r="T28" s="155" t="s">
        <v>204</v>
      </c>
      <c r="U28" s="156" t="s">
        <v>713</v>
      </c>
      <c r="V28" s="156" t="s">
        <v>229</v>
      </c>
      <c r="W28" s="156" t="s">
        <v>153</v>
      </c>
      <c r="X28" s="156" t="s">
        <v>676</v>
      </c>
      <c r="Y28" s="156" t="s">
        <v>141</v>
      </c>
      <c r="Z28" s="156" t="s">
        <v>687</v>
      </c>
      <c r="AA28" s="156" t="s">
        <v>714</v>
      </c>
      <c r="AB28" s="156" t="s">
        <v>500</v>
      </c>
      <c r="AC28" s="156" t="s">
        <v>715</v>
      </c>
      <c r="AD28" s="156" t="s">
        <v>209</v>
      </c>
      <c r="AE28" s="156" t="s">
        <v>181</v>
      </c>
      <c r="AF28" s="156"/>
      <c r="AG28" s="90"/>
      <c r="AH28" s="90"/>
      <c r="AI28" s="30"/>
      <c r="AJ28" s="30"/>
    </row>
    <row r="29" spans="1:36" ht="23.1" customHeight="1">
      <c r="A29" s="589"/>
      <c r="B29" s="224" t="s">
        <v>6</v>
      </c>
      <c r="C29" s="234"/>
      <c r="D29" s="235" t="s">
        <v>35</v>
      </c>
      <c r="E29" s="252">
        <f t="shared" si="4"/>
        <v>156</v>
      </c>
      <c r="F29" s="251"/>
      <c r="G29" s="252">
        <f t="shared" si="5"/>
        <v>140</v>
      </c>
      <c r="H29" s="253"/>
      <c r="I29" s="254"/>
      <c r="J29" s="255">
        <f t="shared" si="0"/>
        <v>89.743589743589752</v>
      </c>
      <c r="K29" s="256"/>
      <c r="L29" s="257"/>
      <c r="M29" s="252">
        <f t="shared" si="3"/>
        <v>127</v>
      </c>
      <c r="N29" s="253"/>
      <c r="O29" s="254"/>
      <c r="P29" s="258">
        <f t="shared" si="1"/>
        <v>81.410256410256409</v>
      </c>
      <c r="Q29" s="259"/>
      <c r="R29" s="35"/>
      <c r="S29" s="155" t="s">
        <v>716</v>
      </c>
      <c r="T29" s="155" t="s">
        <v>237</v>
      </c>
      <c r="U29" s="156" t="s">
        <v>717</v>
      </c>
      <c r="V29" s="156" t="s">
        <v>141</v>
      </c>
      <c r="W29" s="156" t="s">
        <v>141</v>
      </c>
      <c r="X29" s="156" t="s">
        <v>138</v>
      </c>
      <c r="Y29" s="156" t="s">
        <v>141</v>
      </c>
      <c r="Z29" s="156" t="s">
        <v>174</v>
      </c>
      <c r="AA29" s="156" t="s">
        <v>289</v>
      </c>
      <c r="AB29" s="156" t="s">
        <v>141</v>
      </c>
      <c r="AC29" s="156" t="s">
        <v>179</v>
      </c>
      <c r="AD29" s="156" t="s">
        <v>174</v>
      </c>
      <c r="AE29" s="156" t="s">
        <v>141</v>
      </c>
      <c r="AF29" s="156"/>
      <c r="AG29" s="90"/>
      <c r="AH29" s="90"/>
      <c r="AI29" s="30"/>
      <c r="AJ29" s="30"/>
    </row>
    <row r="30" spans="1:36" ht="23.1" customHeight="1">
      <c r="A30" s="299" t="s">
        <v>373</v>
      </c>
      <c r="B30" s="300"/>
      <c r="C30" s="195"/>
      <c r="D30" s="301" t="s">
        <v>37</v>
      </c>
      <c r="E30" s="262">
        <f t="shared" si="4"/>
        <v>10470</v>
      </c>
      <c r="F30" s="263"/>
      <c r="G30" s="262">
        <f t="shared" si="5"/>
        <v>8050</v>
      </c>
      <c r="H30" s="264"/>
      <c r="I30" s="265"/>
      <c r="J30" s="266">
        <f t="shared" si="0"/>
        <v>76.886341929321873</v>
      </c>
      <c r="K30" s="267"/>
      <c r="L30" s="268"/>
      <c r="M30" s="262">
        <f t="shared" si="3"/>
        <v>7469</v>
      </c>
      <c r="N30" s="264"/>
      <c r="O30" s="265"/>
      <c r="P30" s="269">
        <f t="shared" si="1"/>
        <v>71.337153772683862</v>
      </c>
      <c r="Q30" s="259"/>
      <c r="R30" s="35"/>
      <c r="S30" s="155" t="s">
        <v>718</v>
      </c>
      <c r="T30" s="155" t="s">
        <v>719</v>
      </c>
      <c r="U30" s="156" t="s">
        <v>720</v>
      </c>
      <c r="V30" s="156" t="s">
        <v>168</v>
      </c>
      <c r="W30" s="156" t="s">
        <v>721</v>
      </c>
      <c r="X30" s="156" t="s">
        <v>722</v>
      </c>
      <c r="Y30" s="156" t="s">
        <v>141</v>
      </c>
      <c r="Z30" s="156" t="s">
        <v>130</v>
      </c>
      <c r="AA30" s="156" t="s">
        <v>723</v>
      </c>
      <c r="AB30" s="156" t="s">
        <v>724</v>
      </c>
      <c r="AC30" s="156" t="s">
        <v>725</v>
      </c>
      <c r="AD30" s="156" t="s">
        <v>217</v>
      </c>
      <c r="AE30" s="156" t="s">
        <v>726</v>
      </c>
      <c r="AF30" s="156"/>
      <c r="AG30" s="90"/>
      <c r="AH30" s="90"/>
      <c r="AI30" s="30"/>
      <c r="AJ30" s="30"/>
    </row>
    <row r="31" spans="1:36" ht="23.1" customHeight="1">
      <c r="A31" s="299" t="s">
        <v>374</v>
      </c>
      <c r="B31" s="300"/>
      <c r="C31" s="195"/>
      <c r="D31" s="301" t="s">
        <v>39</v>
      </c>
      <c r="E31" s="262">
        <f t="shared" si="4"/>
        <v>98556</v>
      </c>
      <c r="F31" s="263"/>
      <c r="G31" s="262">
        <f t="shared" si="5"/>
        <v>82119</v>
      </c>
      <c r="H31" s="264"/>
      <c r="I31" s="265"/>
      <c r="J31" s="266">
        <f t="shared" si="0"/>
        <v>83.322172166078161</v>
      </c>
      <c r="K31" s="267"/>
      <c r="L31" s="268"/>
      <c r="M31" s="262">
        <f t="shared" si="3"/>
        <v>76926</v>
      </c>
      <c r="N31" s="270"/>
      <c r="O31" s="265"/>
      <c r="P31" s="269">
        <f t="shared" si="1"/>
        <v>78.053086570071841</v>
      </c>
      <c r="Q31" s="133"/>
      <c r="R31" s="35"/>
      <c r="S31" s="155" t="s">
        <v>727</v>
      </c>
      <c r="T31" s="155" t="s">
        <v>728</v>
      </c>
      <c r="U31" s="156" t="s">
        <v>729</v>
      </c>
      <c r="V31" s="156" t="s">
        <v>730</v>
      </c>
      <c r="W31" s="156" t="s">
        <v>731</v>
      </c>
      <c r="X31" s="156" t="s">
        <v>732</v>
      </c>
      <c r="Y31" s="156" t="s">
        <v>277</v>
      </c>
      <c r="Z31" s="156" t="s">
        <v>733</v>
      </c>
      <c r="AA31" s="156" t="s">
        <v>734</v>
      </c>
      <c r="AB31" s="156" t="s">
        <v>735</v>
      </c>
      <c r="AC31" s="156" t="s">
        <v>736</v>
      </c>
      <c r="AD31" s="156" t="s">
        <v>737</v>
      </c>
      <c r="AE31" s="156" t="s">
        <v>738</v>
      </c>
      <c r="AF31" s="156"/>
      <c r="AG31" s="90"/>
      <c r="AH31" s="90"/>
      <c r="AI31" s="30"/>
      <c r="AJ31" s="30"/>
    </row>
    <row r="32" spans="1:36" ht="27.6" customHeight="1">
      <c r="A32" s="588" t="s">
        <v>375</v>
      </c>
      <c r="B32" s="586" t="s">
        <v>4</v>
      </c>
      <c r="C32" s="194"/>
      <c r="D32" s="592" t="s">
        <v>387</v>
      </c>
      <c r="E32" s="262">
        <f t="shared" si="4"/>
        <v>213451</v>
      </c>
      <c r="F32" s="271"/>
      <c r="G32" s="262">
        <f t="shared" si="5"/>
        <v>154923</v>
      </c>
      <c r="H32" s="272"/>
      <c r="I32" s="273"/>
      <c r="J32" s="266">
        <f t="shared" si="0"/>
        <v>72.580123775480089</v>
      </c>
      <c r="K32" s="274"/>
      <c r="L32" s="275"/>
      <c r="M32" s="262">
        <f t="shared" si="3"/>
        <v>140428</v>
      </c>
      <c r="N32" s="272"/>
      <c r="O32" s="273"/>
      <c r="P32" s="269">
        <f t="shared" si="1"/>
        <v>65.789338068221753</v>
      </c>
      <c r="Q32" s="276"/>
      <c r="R32" s="35"/>
      <c r="S32" s="155">
        <v>191210</v>
      </c>
      <c r="T32" s="155">
        <v>22241</v>
      </c>
      <c r="U32" s="156">
        <v>104670</v>
      </c>
      <c r="V32" s="246">
        <v>6216</v>
      </c>
      <c r="W32" s="246">
        <v>30157</v>
      </c>
      <c r="X32" s="246">
        <v>11517</v>
      </c>
      <c r="Y32" s="246">
        <v>483</v>
      </c>
      <c r="Z32" s="246">
        <v>1880</v>
      </c>
      <c r="AA32" s="246">
        <v>98567</v>
      </c>
      <c r="AB32" s="246">
        <v>29709</v>
      </c>
      <c r="AC32" s="246">
        <v>10295</v>
      </c>
      <c r="AD32" s="246">
        <v>1857</v>
      </c>
      <c r="AE32" s="305"/>
      <c r="AF32" s="90"/>
      <c r="AG32" s="90"/>
      <c r="AH32" s="90"/>
      <c r="AI32" s="30"/>
      <c r="AJ32" s="30"/>
    </row>
    <row r="33" spans="1:41" ht="15.6" customHeight="1">
      <c r="A33" s="590"/>
      <c r="B33" s="591"/>
      <c r="C33" s="194"/>
      <c r="D33" s="593"/>
      <c r="E33" s="277"/>
      <c r="F33" s="263" t="s">
        <v>577</v>
      </c>
      <c r="G33" s="278">
        <f>AE33+AF33</f>
        <v>29502</v>
      </c>
      <c r="H33" s="279" t="s">
        <v>578</v>
      </c>
      <c r="I33" s="280" t="s">
        <v>577</v>
      </c>
      <c r="J33" s="281">
        <f>(G33/E32)*100</f>
        <v>13.821439112489516</v>
      </c>
      <c r="K33" s="279" t="s">
        <v>578</v>
      </c>
      <c r="L33" s="280" t="s">
        <v>577</v>
      </c>
      <c r="M33" s="278">
        <f>AG33+AH33</f>
        <v>24858</v>
      </c>
      <c r="N33" s="279" t="s">
        <v>578</v>
      </c>
      <c r="O33" s="280" t="s">
        <v>577</v>
      </c>
      <c r="P33" s="282">
        <f>(M33/E32)*100</f>
        <v>11.645764133220272</v>
      </c>
      <c r="Q33" s="133" t="s">
        <v>578</v>
      </c>
      <c r="R33" s="35"/>
      <c r="S33" s="155"/>
      <c r="T33" s="155"/>
      <c r="U33" s="156"/>
      <c r="V33" s="242"/>
      <c r="W33" s="242"/>
      <c r="X33" s="242"/>
      <c r="Y33" s="242"/>
      <c r="Z33" s="242"/>
      <c r="AA33" s="242"/>
      <c r="AB33" s="242"/>
      <c r="AC33" s="242"/>
      <c r="AD33" s="250"/>
      <c r="AE33" s="246">
        <v>25589</v>
      </c>
      <c r="AF33" s="246">
        <v>3913</v>
      </c>
      <c r="AG33" s="246">
        <v>23172</v>
      </c>
      <c r="AH33" s="246">
        <v>1686</v>
      </c>
      <c r="AI33" s="30"/>
      <c r="AJ33" s="30"/>
    </row>
    <row r="34" spans="1:41" ht="27.6" customHeight="1">
      <c r="A34" s="590"/>
      <c r="B34" s="594" t="s">
        <v>6</v>
      </c>
      <c r="C34" s="198"/>
      <c r="D34" s="592" t="s">
        <v>388</v>
      </c>
      <c r="E34" s="283">
        <f>S34+T34</f>
        <v>40242</v>
      </c>
      <c r="F34" s="271"/>
      <c r="G34" s="262">
        <f>U34+V34+W34+X34+Y34+Z34</f>
        <v>29319</v>
      </c>
      <c r="H34" s="272"/>
      <c r="I34" s="273"/>
      <c r="J34" s="269">
        <f>(G34/E34)*100</f>
        <v>72.856716862978971</v>
      </c>
      <c r="K34" s="274"/>
      <c r="L34" s="275"/>
      <c r="M34" s="262">
        <f t="shared" si="3"/>
        <v>26541</v>
      </c>
      <c r="N34" s="272"/>
      <c r="O34" s="273"/>
      <c r="P34" s="269">
        <f>(M34/E34)*100</f>
        <v>65.953481437304305</v>
      </c>
      <c r="Q34" s="276"/>
      <c r="R34" s="35"/>
      <c r="S34" s="155">
        <v>37239</v>
      </c>
      <c r="T34" s="155">
        <v>3003</v>
      </c>
      <c r="U34" s="156">
        <v>21765</v>
      </c>
      <c r="V34" s="246">
        <v>1150</v>
      </c>
      <c r="W34" s="246">
        <v>4720</v>
      </c>
      <c r="X34" s="246">
        <v>1340</v>
      </c>
      <c r="Y34" s="246">
        <v>42</v>
      </c>
      <c r="Z34" s="246">
        <v>302</v>
      </c>
      <c r="AA34" s="246">
        <v>20374</v>
      </c>
      <c r="AB34" s="246">
        <v>4705</v>
      </c>
      <c r="AC34" s="246">
        <v>1179</v>
      </c>
      <c r="AD34" s="246">
        <v>283</v>
      </c>
      <c r="AE34" s="305"/>
      <c r="AF34" s="90"/>
      <c r="AG34" s="90"/>
      <c r="AH34" s="90"/>
      <c r="AI34" s="30"/>
      <c r="AJ34" s="30"/>
    </row>
    <row r="35" spans="1:41" ht="15.6" customHeight="1">
      <c r="A35" s="589"/>
      <c r="B35" s="587"/>
      <c r="C35" s="195"/>
      <c r="D35" s="595"/>
      <c r="E35" s="284"/>
      <c r="F35" s="263" t="s">
        <v>577</v>
      </c>
      <c r="G35" s="278">
        <f>AE35+AF35</f>
        <v>5263</v>
      </c>
      <c r="H35" s="279" t="s">
        <v>578</v>
      </c>
      <c r="I35" s="280" t="s">
        <v>577</v>
      </c>
      <c r="J35" s="281">
        <f>(G35/E34)*100</f>
        <v>13.078375826251179</v>
      </c>
      <c r="K35" s="279" t="s">
        <v>578</v>
      </c>
      <c r="L35" s="280" t="s">
        <v>577</v>
      </c>
      <c r="M35" s="278">
        <f>AG35+AH35</f>
        <v>4382</v>
      </c>
      <c r="N35" s="279" t="s">
        <v>578</v>
      </c>
      <c r="O35" s="280" t="s">
        <v>577</v>
      </c>
      <c r="P35" s="282">
        <f>(M35/E34)*100</f>
        <v>10.889120819044779</v>
      </c>
      <c r="Q35" s="133" t="s">
        <v>578</v>
      </c>
      <c r="R35" s="35"/>
      <c r="S35" s="155"/>
      <c r="T35" s="155"/>
      <c r="U35" s="156"/>
      <c r="V35" s="242"/>
      <c r="W35" s="242"/>
      <c r="X35" s="242"/>
      <c r="Y35" s="242"/>
      <c r="Z35" s="242"/>
      <c r="AA35" s="242"/>
      <c r="AB35" s="242"/>
      <c r="AC35" s="242"/>
      <c r="AD35" s="250"/>
      <c r="AE35" s="246">
        <v>4492</v>
      </c>
      <c r="AF35" s="246">
        <v>771</v>
      </c>
      <c r="AG35" s="246">
        <v>4042</v>
      </c>
      <c r="AH35" s="246">
        <v>340</v>
      </c>
      <c r="AI35" s="30"/>
      <c r="AJ35" s="30"/>
    </row>
    <row r="36" spans="1:41" ht="21.95" customHeight="1">
      <c r="A36" s="199" t="s">
        <v>376</v>
      </c>
      <c r="B36" s="300"/>
      <c r="C36" s="195"/>
      <c r="D36" s="301" t="s">
        <v>42</v>
      </c>
      <c r="E36" s="285">
        <f>S36+T36</f>
        <v>61</v>
      </c>
      <c r="F36" s="263"/>
      <c r="G36" s="285">
        <f>U36+V36+W36+X36+Y36+Z36</f>
        <v>34</v>
      </c>
      <c r="H36" s="264"/>
      <c r="I36" s="265"/>
      <c r="J36" s="286">
        <f>(G36/E36)*100</f>
        <v>55.737704918032783</v>
      </c>
      <c r="K36" s="267"/>
      <c r="L36" s="268"/>
      <c r="M36" s="285">
        <f t="shared" si="3"/>
        <v>31</v>
      </c>
      <c r="N36" s="264"/>
      <c r="O36" s="265"/>
      <c r="P36" s="286">
        <f>(M36/E36)*100</f>
        <v>50.819672131147541</v>
      </c>
      <c r="Q36" s="133"/>
      <c r="R36" s="35"/>
      <c r="S36" s="155">
        <v>61</v>
      </c>
      <c r="T36" s="155"/>
      <c r="U36" s="156">
        <v>15</v>
      </c>
      <c r="V36" s="246">
        <v>6</v>
      </c>
      <c r="W36" s="246">
        <v>13</v>
      </c>
      <c r="X36" s="246">
        <v>0</v>
      </c>
      <c r="Y36" s="246">
        <v>0</v>
      </c>
      <c r="Z36" s="246">
        <v>0</v>
      </c>
      <c r="AA36" s="246">
        <v>15</v>
      </c>
      <c r="AB36" s="246">
        <v>16</v>
      </c>
      <c r="AC36" s="246">
        <v>0</v>
      </c>
      <c r="AD36" s="246">
        <v>0</v>
      </c>
      <c r="AE36" s="246">
        <v>22</v>
      </c>
      <c r="AF36" s="246"/>
      <c r="AG36" s="246">
        <v>22</v>
      </c>
      <c r="AH36" s="246" t="s">
        <v>141</v>
      </c>
      <c r="AI36" s="30"/>
      <c r="AJ36" s="30"/>
    </row>
    <row r="37" spans="1:41" ht="21.95" customHeight="1">
      <c r="A37" s="298" t="s">
        <v>377</v>
      </c>
      <c r="B37" s="300"/>
      <c r="C37" s="195"/>
      <c r="D37" s="301" t="s">
        <v>44</v>
      </c>
      <c r="E37" s="252">
        <f>S37+T37</f>
        <v>1461</v>
      </c>
      <c r="F37" s="251"/>
      <c r="G37" s="252">
        <f>U37+V37+W37+X37+Y37+Z37</f>
        <v>1368</v>
      </c>
      <c r="H37" s="253"/>
      <c r="I37" s="254"/>
      <c r="J37" s="258">
        <f>(G37/E37)*100</f>
        <v>93.634496919917865</v>
      </c>
      <c r="K37" s="256"/>
      <c r="L37" s="257"/>
      <c r="M37" s="252">
        <f t="shared" si="3"/>
        <v>1313</v>
      </c>
      <c r="N37" s="261"/>
      <c r="O37" s="254"/>
      <c r="P37" s="258">
        <f>(M37/E37)*100</f>
        <v>89.869952087611225</v>
      </c>
      <c r="Q37" s="259"/>
      <c r="R37" s="35"/>
      <c r="S37" s="240">
        <v>1007</v>
      </c>
      <c r="T37" s="240">
        <v>454</v>
      </c>
      <c r="U37" s="246">
        <v>951</v>
      </c>
      <c r="V37" s="246">
        <v>1</v>
      </c>
      <c r="W37" s="246">
        <v>6</v>
      </c>
      <c r="X37" s="246">
        <v>406</v>
      </c>
      <c r="Y37" s="246">
        <v>0</v>
      </c>
      <c r="Z37" s="246">
        <v>4</v>
      </c>
      <c r="AA37" s="246">
        <v>918</v>
      </c>
      <c r="AB37" s="246">
        <v>5</v>
      </c>
      <c r="AC37" s="246">
        <v>386</v>
      </c>
      <c r="AD37" s="246">
        <v>4</v>
      </c>
      <c r="AE37" s="90">
        <v>1</v>
      </c>
      <c r="AF37" s="90"/>
      <c r="AG37" s="90"/>
      <c r="AH37" s="90"/>
      <c r="AI37" s="30"/>
      <c r="AJ37" s="30"/>
    </row>
    <row r="38" spans="1:41" ht="21.95" customHeight="1">
      <c r="A38" s="201"/>
      <c r="B38" s="202"/>
      <c r="C38" s="584" t="s">
        <v>389</v>
      </c>
      <c r="D38" s="585"/>
      <c r="E38" s="287">
        <f>SUM(E5:E37)</f>
        <v>1074306</v>
      </c>
      <c r="F38" s="287"/>
      <c r="G38" s="288">
        <f>SUM(G5:G37)-G33-G35</f>
        <v>881047</v>
      </c>
      <c r="H38" s="289"/>
      <c r="I38" s="290"/>
      <c r="J38" s="291">
        <f>(G38/E38)*100</f>
        <v>82.010805115116185</v>
      </c>
      <c r="K38" s="292"/>
      <c r="L38" s="293"/>
      <c r="M38" s="288">
        <f>SUM(M5:M37)-M33-M35</f>
        <v>825222</v>
      </c>
      <c r="N38" s="289"/>
      <c r="O38" s="290"/>
      <c r="P38" s="291">
        <f>(M38/E38)*100</f>
        <v>76.814427174380484</v>
      </c>
      <c r="Q38" s="294"/>
      <c r="R38" s="35"/>
      <c r="S38" s="71"/>
      <c r="T38" s="71"/>
      <c r="U38" s="71"/>
      <c r="V38" s="71"/>
      <c r="W38" s="69"/>
      <c r="X38" s="69"/>
      <c r="Y38" s="69"/>
      <c r="Z38" s="69"/>
      <c r="AA38" s="69"/>
      <c r="AB38" s="69"/>
      <c r="AC38" s="69"/>
      <c r="AD38" s="69"/>
      <c r="AE38" s="69"/>
      <c r="AF38" s="69"/>
      <c r="AG38" s="69"/>
      <c r="AH38" s="69"/>
      <c r="AI38" s="30"/>
      <c r="AJ38" s="30"/>
    </row>
    <row r="39" spans="1:41">
      <c r="A39" s="303"/>
      <c r="B39" s="302"/>
      <c r="C39" s="57"/>
      <c r="D39" s="303"/>
      <c r="E39" s="58"/>
      <c r="F39" s="10"/>
      <c r="G39" s="10"/>
      <c r="I39" s="11"/>
      <c r="K39" s="13"/>
      <c r="L39" s="13"/>
      <c r="M39" s="10"/>
      <c r="N39" s="11"/>
      <c r="O39" s="11"/>
      <c r="P39" s="12"/>
      <c r="Q39" s="11"/>
      <c r="R39" s="70"/>
      <c r="S39" s="87"/>
      <c r="T39" s="87"/>
      <c r="U39" s="87"/>
      <c r="V39" s="87"/>
      <c r="W39" s="87"/>
      <c r="X39" s="88"/>
      <c r="Y39" s="87"/>
      <c r="Z39" s="87"/>
      <c r="AA39" s="71"/>
      <c r="AB39" s="71"/>
      <c r="AC39" s="89"/>
      <c r="AD39" s="89"/>
      <c r="AE39" s="89"/>
      <c r="AF39" s="89"/>
      <c r="AG39" s="71"/>
      <c r="AH39" s="71"/>
      <c r="AI39" s="71"/>
      <c r="AJ39" s="71"/>
      <c r="AK39" s="35"/>
      <c r="AL39" s="35"/>
      <c r="AM39" s="35"/>
      <c r="AN39" s="35"/>
      <c r="AO39" s="35"/>
    </row>
    <row r="40" spans="1:41">
      <c r="A40" s="60" t="s">
        <v>65</v>
      </c>
      <c r="C40" s="303"/>
      <c r="D40" s="303"/>
      <c r="E40" s="303"/>
      <c r="F40" s="303"/>
      <c r="G40" s="303"/>
      <c r="H40" s="303"/>
      <c r="I40" s="303"/>
      <c r="J40" s="303"/>
      <c r="K40" s="303"/>
      <c r="L40" s="303"/>
      <c r="M40" s="303"/>
      <c r="N40" s="303"/>
      <c r="O40" s="303"/>
      <c r="P40" s="303"/>
      <c r="Q40" s="37"/>
      <c r="R40" s="68"/>
      <c r="S40" s="68"/>
      <c r="T40" s="86"/>
      <c r="U40" s="69"/>
      <c r="V40" s="69"/>
      <c r="W40" s="69"/>
      <c r="X40" s="69"/>
      <c r="Y40" s="69"/>
      <c r="Z40" s="69"/>
      <c r="AA40" s="69"/>
      <c r="AB40" s="69"/>
      <c r="AC40" s="69"/>
      <c r="AD40" s="69"/>
      <c r="AE40" s="69"/>
      <c r="AF40" s="69"/>
      <c r="AG40" s="69"/>
      <c r="AH40" s="69"/>
      <c r="AI40" s="69"/>
      <c r="AJ40" s="69"/>
    </row>
    <row r="41" spans="1:41">
      <c r="A41" s="3"/>
      <c r="C41" s="3"/>
      <c r="D41" s="3"/>
      <c r="E41" s="3"/>
      <c r="F41" s="3"/>
      <c r="G41" s="3"/>
      <c r="H41" s="3"/>
      <c r="I41" s="3"/>
      <c r="J41" s="3"/>
      <c r="K41" s="3"/>
      <c r="L41" s="3"/>
      <c r="M41" s="3"/>
      <c r="N41" s="3"/>
      <c r="O41" s="3"/>
      <c r="P41" s="3"/>
      <c r="Q41" s="3"/>
      <c r="R41" s="68"/>
      <c r="S41" s="68"/>
      <c r="T41" s="69"/>
      <c r="U41" s="69"/>
      <c r="V41" s="69"/>
      <c r="W41" s="69"/>
      <c r="X41" s="69"/>
      <c r="Y41" s="69"/>
      <c r="Z41" s="69"/>
      <c r="AA41" s="69"/>
      <c r="AB41" s="69"/>
      <c r="AC41" s="69"/>
      <c r="AD41" s="69"/>
      <c r="AE41" s="69"/>
      <c r="AF41" s="69"/>
      <c r="AG41" s="69"/>
      <c r="AH41" s="69"/>
      <c r="AI41" s="69"/>
      <c r="AJ41" s="69"/>
    </row>
    <row r="42" spans="1:41">
      <c r="A42" s="3"/>
      <c r="B42" s="7"/>
      <c r="C42" s="3"/>
      <c r="D42" s="3"/>
      <c r="E42" s="3"/>
      <c r="F42" s="3"/>
      <c r="G42" s="3"/>
      <c r="H42" s="3"/>
      <c r="I42" s="3"/>
      <c r="J42" s="3"/>
      <c r="K42" s="3"/>
      <c r="L42" s="3"/>
      <c r="M42" s="3"/>
      <c r="N42" s="3"/>
      <c r="O42" s="3"/>
      <c r="P42" s="3"/>
      <c r="Q42" s="3"/>
      <c r="R42" s="68"/>
      <c r="S42" s="68"/>
      <c r="T42" s="69"/>
      <c r="U42" s="69"/>
      <c r="V42" s="69"/>
      <c r="W42" s="69"/>
      <c r="X42" s="69"/>
      <c r="Y42" s="69"/>
      <c r="Z42" s="69"/>
      <c r="AA42" s="69"/>
      <c r="AB42" s="69"/>
      <c r="AC42" s="69"/>
      <c r="AD42" s="69"/>
      <c r="AE42" s="69"/>
      <c r="AF42" s="69"/>
      <c r="AG42" s="69"/>
      <c r="AH42" s="69"/>
      <c r="AI42" s="69"/>
      <c r="AJ42" s="69"/>
    </row>
    <row r="43" spans="1:41">
      <c r="A43" s="3"/>
      <c r="B43" s="7"/>
      <c r="C43" s="3"/>
      <c r="D43" s="3"/>
      <c r="E43" s="5"/>
      <c r="F43" s="5"/>
      <c r="G43" s="5"/>
      <c r="H43" s="3"/>
      <c r="I43" s="3"/>
      <c r="J43" s="59"/>
      <c r="K43" s="3"/>
      <c r="L43" s="3"/>
      <c r="M43" s="5"/>
      <c r="N43" s="3"/>
      <c r="O43" s="3"/>
      <c r="P43" s="3"/>
      <c r="Q43" s="3"/>
      <c r="R43" s="68"/>
      <c r="S43" s="68"/>
      <c r="T43" s="69"/>
      <c r="U43" s="69"/>
      <c r="V43" s="69"/>
      <c r="W43" s="69"/>
      <c r="X43" s="69"/>
      <c r="Y43" s="69"/>
      <c r="Z43" s="69"/>
      <c r="AA43" s="69"/>
      <c r="AB43" s="69"/>
      <c r="AC43" s="69"/>
      <c r="AD43" s="69"/>
      <c r="AE43" s="69"/>
      <c r="AF43" s="69"/>
      <c r="AG43" s="69"/>
      <c r="AH43" s="69"/>
      <c r="AI43" s="69"/>
      <c r="AJ43" s="69"/>
    </row>
    <row r="44" spans="1:41">
      <c r="R44" s="69"/>
      <c r="S44" s="82"/>
      <c r="T44" s="69"/>
      <c r="U44" s="69"/>
      <c r="V44" s="69"/>
      <c r="W44" s="69"/>
      <c r="X44" s="69"/>
      <c r="Y44" s="69"/>
      <c r="Z44" s="69"/>
      <c r="AA44" s="69"/>
      <c r="AB44" s="69"/>
      <c r="AC44" s="69"/>
      <c r="AD44" s="69"/>
      <c r="AE44" s="69"/>
      <c r="AF44" s="69"/>
      <c r="AG44" s="69"/>
      <c r="AH44" s="69"/>
      <c r="AI44" s="69"/>
      <c r="AJ44" s="69"/>
    </row>
    <row r="45" spans="1:41">
      <c r="R45" s="69"/>
      <c r="S45" s="69"/>
      <c r="T45" s="69"/>
      <c r="U45" s="69"/>
      <c r="V45" s="69"/>
      <c r="W45" s="69"/>
      <c r="X45" s="69"/>
      <c r="Y45" s="69"/>
      <c r="Z45" s="69"/>
      <c r="AA45" s="69"/>
      <c r="AB45" s="69"/>
      <c r="AC45" s="69"/>
      <c r="AD45" s="69"/>
      <c r="AE45" s="69"/>
      <c r="AF45" s="69"/>
      <c r="AG45" s="69"/>
      <c r="AH45" s="69"/>
      <c r="AI45" s="69"/>
      <c r="AJ45" s="69"/>
    </row>
    <row r="46" spans="1:41">
      <c r="D46" s="65"/>
      <c r="R46" s="69"/>
      <c r="S46" s="69"/>
      <c r="T46" s="69"/>
      <c r="U46" s="69"/>
      <c r="V46" s="69"/>
      <c r="W46" s="69"/>
      <c r="X46" s="69"/>
      <c r="Y46" s="69"/>
      <c r="Z46" s="69"/>
      <c r="AA46" s="69"/>
      <c r="AB46" s="69"/>
      <c r="AC46" s="69"/>
      <c r="AD46" s="69"/>
      <c r="AE46" s="69"/>
      <c r="AF46" s="69"/>
      <c r="AG46" s="69"/>
      <c r="AH46" s="69"/>
      <c r="AI46" s="69"/>
      <c r="AJ46" s="69"/>
    </row>
    <row r="47" spans="1:41">
      <c r="R47" s="69"/>
      <c r="S47" s="69"/>
      <c r="T47" s="69"/>
      <c r="U47" s="69"/>
      <c r="V47" s="69"/>
      <c r="W47" s="69"/>
      <c r="X47" s="69"/>
      <c r="Y47" s="69"/>
      <c r="Z47" s="69"/>
      <c r="AA47" s="69"/>
      <c r="AB47" s="69"/>
      <c r="AC47" s="69"/>
      <c r="AD47" s="69"/>
      <c r="AE47" s="69"/>
      <c r="AF47" s="69"/>
      <c r="AG47" s="69"/>
      <c r="AH47" s="69"/>
      <c r="AI47" s="69"/>
      <c r="AJ47" s="69"/>
    </row>
  </sheetData>
  <mergeCells count="21">
    <mergeCell ref="O4:Q4"/>
    <mergeCell ref="A1:B1"/>
    <mergeCell ref="C1:N1"/>
    <mergeCell ref="E3:E4"/>
    <mergeCell ref="G3:G4"/>
    <mergeCell ref="M3:M4"/>
    <mergeCell ref="I4:K4"/>
    <mergeCell ref="C38:D38"/>
    <mergeCell ref="A11:A12"/>
    <mergeCell ref="A26:A27"/>
    <mergeCell ref="A28:A29"/>
    <mergeCell ref="A32:A35"/>
    <mergeCell ref="A14:A15"/>
    <mergeCell ref="A16:A19"/>
    <mergeCell ref="A22:A23"/>
    <mergeCell ref="A7:A10"/>
    <mergeCell ref="A5:A6"/>
    <mergeCell ref="B32:B33"/>
    <mergeCell ref="D32:D33"/>
    <mergeCell ref="B34:B35"/>
    <mergeCell ref="D34:D35"/>
  </mergeCells>
  <phoneticPr fontId="15"/>
  <pageMargins left="0.7" right="0.7" top="0.75" bottom="0.75" header="0.3" footer="0.3"/>
  <pageSetup paperSize="9" scale="7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Q47"/>
  <sheetViews>
    <sheetView showGridLines="0" view="pageBreakPreview" topLeftCell="C1" zoomScale="85" zoomScaleNormal="55" zoomScaleSheetLayoutView="85" workbookViewId="0">
      <pane xSplit="18" ySplit="4" topLeftCell="U32" activePane="bottomRight" state="frozen"/>
      <selection activeCell="C1" sqref="C1"/>
      <selection pane="topRight" activeCell="U1" sqref="U1"/>
      <selection pane="bottomLeft" activeCell="C5" sqref="C5"/>
      <selection pane="bottomRight" activeCell="C63" sqref="C63"/>
    </sheetView>
  </sheetViews>
  <sheetFormatPr defaultColWidth="9" defaultRowHeight="13.5"/>
  <cols>
    <col min="1" max="1" width="9" style="30"/>
    <col min="2" max="2" width="1.375" style="30" customWidth="1"/>
    <col min="3" max="3" width="10.125" style="30" customWidth="1"/>
    <col min="4" max="4" width="2.875" style="221" customWidth="1"/>
    <col min="5" max="5" width="1.125" style="30" customWidth="1"/>
    <col min="6" max="6" width="30.375" style="30" customWidth="1"/>
    <col min="7" max="7" width="12.875" style="30" customWidth="1"/>
    <col min="8" max="8" width="1.375" style="30" customWidth="1"/>
    <col min="9" max="9" width="10.625" style="30" customWidth="1"/>
    <col min="10" max="10" width="1.375" style="30" customWidth="1"/>
    <col min="11" max="11" width="1.625" style="30" customWidth="1"/>
    <col min="12" max="12" width="7.5" style="30" customWidth="1"/>
    <col min="13" max="14" width="1.625" style="30" customWidth="1"/>
    <col min="15" max="15" width="10.625" style="30" customWidth="1"/>
    <col min="16" max="17" width="1.625" style="30" customWidth="1"/>
    <col min="18" max="18" width="7.5" style="30" customWidth="1"/>
    <col min="19" max="19" width="1.625" style="30" customWidth="1"/>
    <col min="20" max="20" width="11" style="30" customWidth="1"/>
    <col min="21" max="25" width="10.875" style="65" customWidth="1"/>
    <col min="26" max="35" width="11.125" style="65" customWidth="1"/>
    <col min="36" max="36" width="11.125" style="30" customWidth="1"/>
    <col min="37" max="37" width="9.875" style="29" customWidth="1"/>
    <col min="38" max="38" width="9" style="29"/>
    <col min="39" max="16384" width="9" style="30"/>
  </cols>
  <sheetData>
    <row r="1" spans="2:38" s="221" customFormat="1" ht="25.5" customHeight="1">
      <c r="B1" s="7"/>
      <c r="C1" s="607" t="s">
        <v>359</v>
      </c>
      <c r="D1" s="607"/>
      <c r="E1" s="601" t="s">
        <v>75</v>
      </c>
      <c r="F1" s="601"/>
      <c r="G1" s="601"/>
      <c r="H1" s="601"/>
      <c r="I1" s="601"/>
      <c r="J1" s="601"/>
      <c r="K1" s="601"/>
      <c r="L1" s="601"/>
      <c r="M1" s="601"/>
      <c r="N1" s="601"/>
      <c r="O1" s="601"/>
      <c r="P1" s="601"/>
      <c r="Q1" s="41"/>
      <c r="R1" s="41"/>
      <c r="S1" s="41"/>
      <c r="T1" s="66"/>
      <c r="U1" s="63"/>
      <c r="V1" s="64"/>
      <c r="W1" s="64"/>
      <c r="X1" s="64"/>
      <c r="Y1" s="64"/>
      <c r="Z1" s="64"/>
      <c r="AA1" s="64"/>
      <c r="AB1" s="64"/>
      <c r="AC1" s="64"/>
      <c r="AD1" s="64"/>
      <c r="AE1" s="64"/>
      <c r="AF1" s="64"/>
      <c r="AG1" s="64"/>
      <c r="AH1" s="64"/>
      <c r="AI1" s="64"/>
      <c r="AJ1" s="67"/>
      <c r="AK1" s="67"/>
      <c r="AL1" s="67"/>
    </row>
    <row r="2" spans="2:38" ht="18.600000000000001" customHeight="1">
      <c r="B2" s="3"/>
      <c r="C2" s="3"/>
      <c r="D2" s="7"/>
      <c r="E2" s="3"/>
      <c r="F2" s="3"/>
      <c r="G2" s="3"/>
      <c r="H2" s="3"/>
      <c r="I2" s="3"/>
      <c r="J2" s="3"/>
      <c r="K2" s="3"/>
      <c r="L2" s="3"/>
      <c r="M2" s="3"/>
      <c r="N2" s="3"/>
      <c r="O2" s="28"/>
      <c r="P2" s="28"/>
      <c r="Q2" s="38"/>
      <c r="R2" s="28"/>
      <c r="S2" s="62" t="s">
        <v>579</v>
      </c>
      <c r="U2" s="30"/>
      <c r="V2" s="30"/>
      <c r="W2" s="30"/>
      <c r="X2" s="30"/>
      <c r="Y2" s="30"/>
      <c r="Z2" s="30"/>
      <c r="AA2" s="30"/>
      <c r="AB2" s="30"/>
      <c r="AC2" s="30"/>
      <c r="AD2" s="30"/>
      <c r="AE2" s="30"/>
      <c r="AF2" s="30"/>
      <c r="AG2" s="30"/>
      <c r="AH2" s="30"/>
      <c r="AI2" s="30"/>
      <c r="AK2" s="30"/>
      <c r="AL2" s="30"/>
    </row>
    <row r="3" spans="2:38" ht="18.600000000000001" customHeight="1">
      <c r="B3" s="215"/>
      <c r="C3" s="180"/>
      <c r="D3" s="181"/>
      <c r="E3" s="182"/>
      <c r="F3" s="183" t="s">
        <v>0</v>
      </c>
      <c r="G3" s="602" t="s">
        <v>60</v>
      </c>
      <c r="H3" s="184"/>
      <c r="I3" s="604" t="s">
        <v>59</v>
      </c>
      <c r="J3" s="218"/>
      <c r="K3" s="218"/>
      <c r="L3" s="182"/>
      <c r="M3" s="182"/>
      <c r="N3" s="180"/>
      <c r="O3" s="604" t="s">
        <v>53</v>
      </c>
      <c r="P3" s="218"/>
      <c r="Q3" s="218"/>
      <c r="R3" s="182"/>
      <c r="S3" s="186"/>
      <c r="U3" s="243" t="s">
        <v>243</v>
      </c>
      <c r="V3" s="243" t="s">
        <v>269</v>
      </c>
      <c r="W3" s="243" t="s">
        <v>270</v>
      </c>
      <c r="X3" s="243" t="s">
        <v>271</v>
      </c>
      <c r="Y3" s="243" t="s">
        <v>272</v>
      </c>
      <c r="Z3" s="243" t="s">
        <v>299</v>
      </c>
      <c r="AA3" s="243" t="s">
        <v>304</v>
      </c>
      <c r="AB3" s="243" t="s">
        <v>312</v>
      </c>
      <c r="AC3" s="243" t="s">
        <v>313</v>
      </c>
      <c r="AD3" s="243" t="s">
        <v>314</v>
      </c>
      <c r="AE3" s="243" t="s">
        <v>339</v>
      </c>
      <c r="AF3" s="248" t="s">
        <v>348</v>
      </c>
      <c r="AG3" s="243" t="s">
        <v>350</v>
      </c>
      <c r="AH3" s="243" t="s">
        <v>354</v>
      </c>
      <c r="AI3" s="243" t="s">
        <v>351</v>
      </c>
      <c r="AJ3" s="243" t="s">
        <v>356</v>
      </c>
      <c r="AK3" s="30"/>
      <c r="AL3" s="30"/>
    </row>
    <row r="4" spans="2:38" ht="54">
      <c r="B4" s="216"/>
      <c r="C4" s="187"/>
      <c r="D4" s="188"/>
      <c r="E4" s="189"/>
      <c r="F4" s="190"/>
      <c r="G4" s="603"/>
      <c r="H4" s="191"/>
      <c r="I4" s="605"/>
      <c r="J4" s="219"/>
      <c r="K4" s="596" t="s">
        <v>50</v>
      </c>
      <c r="L4" s="597"/>
      <c r="M4" s="598"/>
      <c r="N4" s="193"/>
      <c r="O4" s="606"/>
      <c r="P4" s="219"/>
      <c r="Q4" s="596" t="s">
        <v>51</v>
      </c>
      <c r="R4" s="597"/>
      <c r="S4" s="598"/>
      <c r="U4" s="244" t="s">
        <v>71</v>
      </c>
      <c r="V4" s="245" t="s">
        <v>71</v>
      </c>
      <c r="W4" s="245" t="s">
        <v>72</v>
      </c>
      <c r="X4" s="245" t="s">
        <v>66</v>
      </c>
      <c r="Y4" s="245" t="s">
        <v>67</v>
      </c>
      <c r="Z4" s="245" t="s">
        <v>72</v>
      </c>
      <c r="AA4" s="245" t="s">
        <v>66</v>
      </c>
      <c r="AB4" s="245" t="s">
        <v>67</v>
      </c>
      <c r="AC4" s="245" t="s">
        <v>69</v>
      </c>
      <c r="AD4" s="245" t="s">
        <v>70</v>
      </c>
      <c r="AE4" s="245" t="s">
        <v>69</v>
      </c>
      <c r="AF4" s="249" t="s">
        <v>70</v>
      </c>
      <c r="AG4" s="245" t="s">
        <v>68</v>
      </c>
      <c r="AH4" s="245" t="s">
        <v>78</v>
      </c>
      <c r="AI4" s="245" t="s">
        <v>76</v>
      </c>
      <c r="AJ4" s="245" t="s">
        <v>76</v>
      </c>
      <c r="AK4" s="30"/>
      <c r="AL4" s="30"/>
    </row>
    <row r="5" spans="2:38" ht="23.25" customHeight="1">
      <c r="B5" s="608"/>
      <c r="C5" s="612" t="s">
        <v>360</v>
      </c>
      <c r="D5" s="224" t="s">
        <v>4</v>
      </c>
      <c r="E5" s="234"/>
      <c r="F5" s="235" t="s">
        <v>5</v>
      </c>
      <c r="G5" s="251">
        <f>U5+V5</f>
        <v>3117</v>
      </c>
      <c r="H5" s="251"/>
      <c r="I5" s="252">
        <f>W5+X5+Y5+Z5+AA5+AB5</f>
        <v>2933</v>
      </c>
      <c r="J5" s="253"/>
      <c r="K5" s="254"/>
      <c r="L5" s="255">
        <f t="shared" ref="L5:L32" si="0">(I5/G5)*100</f>
        <v>94.096888033365417</v>
      </c>
      <c r="M5" s="256"/>
      <c r="N5" s="257"/>
      <c r="O5" s="252">
        <f>AC5+AD5+AE5+AF5</f>
        <v>2857</v>
      </c>
      <c r="P5" s="253"/>
      <c r="Q5" s="254"/>
      <c r="R5" s="258">
        <f t="shared" ref="R5:R32" si="1">(O5/G5)*100</f>
        <v>91.658646134103307</v>
      </c>
      <c r="S5" s="259"/>
      <c r="T5" s="35"/>
      <c r="U5" s="240" t="s">
        <v>390</v>
      </c>
      <c r="V5" s="240" t="s">
        <v>413</v>
      </c>
      <c r="W5" s="246" t="s">
        <v>436</v>
      </c>
      <c r="X5" s="246" t="s">
        <v>236</v>
      </c>
      <c r="Y5" s="246" t="s">
        <v>170</v>
      </c>
      <c r="Z5" s="246" t="s">
        <v>341</v>
      </c>
      <c r="AA5" s="246" t="s">
        <v>141</v>
      </c>
      <c r="AB5" s="246" t="s">
        <v>140</v>
      </c>
      <c r="AC5" s="246" t="s">
        <v>507</v>
      </c>
      <c r="AD5" s="246" t="s">
        <v>528</v>
      </c>
      <c r="AE5" s="246" t="s">
        <v>543</v>
      </c>
      <c r="AF5" s="246" t="s">
        <v>140</v>
      </c>
      <c r="AG5" s="90"/>
      <c r="AH5" s="90"/>
      <c r="AI5" s="90"/>
      <c r="AJ5" s="90"/>
      <c r="AK5" s="30"/>
      <c r="AL5" s="30"/>
    </row>
    <row r="6" spans="2:38" ht="23.25" customHeight="1">
      <c r="B6" s="609"/>
      <c r="C6" s="611"/>
      <c r="D6" s="224" t="s">
        <v>6</v>
      </c>
      <c r="E6" s="234"/>
      <c r="F6" s="235" t="s">
        <v>7</v>
      </c>
      <c r="G6" s="252">
        <f>U6+V6</f>
        <v>60762</v>
      </c>
      <c r="H6" s="251"/>
      <c r="I6" s="252">
        <f t="shared" ref="I6:I32" si="2">W6+X6+Y6+Z6+AA6+AB6</f>
        <v>49837</v>
      </c>
      <c r="J6" s="253"/>
      <c r="K6" s="254"/>
      <c r="L6" s="255">
        <f t="shared" si="0"/>
        <v>82.020012507817384</v>
      </c>
      <c r="M6" s="256"/>
      <c r="N6" s="257"/>
      <c r="O6" s="252">
        <f t="shared" ref="O6:O37" si="3">AC6+AD6+AE6+AF6</f>
        <v>46730</v>
      </c>
      <c r="P6" s="253"/>
      <c r="Q6" s="254"/>
      <c r="R6" s="258">
        <f t="shared" si="1"/>
        <v>76.906619268621839</v>
      </c>
      <c r="S6" s="259"/>
      <c r="T6" s="35"/>
      <c r="U6" s="240" t="s">
        <v>391</v>
      </c>
      <c r="V6" s="240" t="s">
        <v>414</v>
      </c>
      <c r="W6" s="246" t="s">
        <v>437</v>
      </c>
      <c r="X6" s="246" t="s">
        <v>170</v>
      </c>
      <c r="Y6" s="246" t="s">
        <v>465</v>
      </c>
      <c r="Z6" s="246" t="s">
        <v>476</v>
      </c>
      <c r="AA6" s="246" t="s">
        <v>140</v>
      </c>
      <c r="AB6" s="246" t="s">
        <v>150</v>
      </c>
      <c r="AC6" s="246" t="s">
        <v>508</v>
      </c>
      <c r="AD6" s="246" t="s">
        <v>529</v>
      </c>
      <c r="AE6" s="246" t="s">
        <v>544</v>
      </c>
      <c r="AF6" s="246" t="s">
        <v>236</v>
      </c>
      <c r="AG6" s="90"/>
      <c r="AH6" s="90"/>
      <c r="AI6" s="90"/>
      <c r="AJ6" s="90"/>
      <c r="AK6" s="30"/>
      <c r="AL6" s="30"/>
    </row>
    <row r="7" spans="2:38" ht="23.25" customHeight="1">
      <c r="B7" s="613"/>
      <c r="C7" s="612" t="s">
        <v>361</v>
      </c>
      <c r="D7" s="224" t="s">
        <v>4</v>
      </c>
      <c r="E7" s="234"/>
      <c r="F7" s="235" t="s">
        <v>9</v>
      </c>
      <c r="G7" s="260">
        <f t="shared" ref="G7:G32" si="4">U7+V7</f>
        <v>723</v>
      </c>
      <c r="H7" s="251"/>
      <c r="I7" s="252">
        <f t="shared" si="2"/>
        <v>452</v>
      </c>
      <c r="J7" s="253"/>
      <c r="K7" s="254"/>
      <c r="L7" s="255">
        <f t="shared" si="0"/>
        <v>62.517289073305669</v>
      </c>
      <c r="M7" s="256"/>
      <c r="N7" s="257"/>
      <c r="O7" s="252">
        <f t="shared" si="3"/>
        <v>383</v>
      </c>
      <c r="P7" s="253"/>
      <c r="Q7" s="254"/>
      <c r="R7" s="258">
        <f t="shared" si="1"/>
        <v>52.973720608575384</v>
      </c>
      <c r="S7" s="259"/>
      <c r="T7" s="35"/>
      <c r="U7" s="240" t="s">
        <v>392</v>
      </c>
      <c r="V7" s="240" t="s">
        <v>415</v>
      </c>
      <c r="W7" s="246" t="s">
        <v>438</v>
      </c>
      <c r="X7" s="246" t="s">
        <v>150</v>
      </c>
      <c r="Y7" s="246" t="s">
        <v>158</v>
      </c>
      <c r="Z7" s="246" t="s">
        <v>477</v>
      </c>
      <c r="AA7" s="246" t="s">
        <v>174</v>
      </c>
      <c r="AB7" s="246" t="s">
        <v>181</v>
      </c>
      <c r="AC7" s="246" t="s">
        <v>275</v>
      </c>
      <c r="AD7" s="246" t="s">
        <v>530</v>
      </c>
      <c r="AE7" s="246" t="s">
        <v>545</v>
      </c>
      <c r="AF7" s="246" t="s">
        <v>149</v>
      </c>
      <c r="AG7" s="90"/>
      <c r="AH7" s="90"/>
      <c r="AI7" s="90"/>
      <c r="AJ7" s="90"/>
      <c r="AK7" s="30"/>
      <c r="AL7" s="30"/>
    </row>
    <row r="8" spans="2:38" ht="23.25" customHeight="1">
      <c r="B8" s="614"/>
      <c r="C8" s="610"/>
      <c r="D8" s="224" t="s">
        <v>6</v>
      </c>
      <c r="E8" s="234"/>
      <c r="F8" s="235" t="s">
        <v>10</v>
      </c>
      <c r="G8" s="251">
        <f t="shared" si="4"/>
        <v>9026</v>
      </c>
      <c r="H8" s="251"/>
      <c r="I8" s="252">
        <f t="shared" si="2"/>
        <v>8397</v>
      </c>
      <c r="J8" s="253"/>
      <c r="K8" s="254"/>
      <c r="L8" s="255">
        <f t="shared" si="0"/>
        <v>93.031243075559502</v>
      </c>
      <c r="M8" s="256"/>
      <c r="N8" s="257"/>
      <c r="O8" s="252">
        <f t="shared" si="3"/>
        <v>8111</v>
      </c>
      <c r="P8" s="261"/>
      <c r="Q8" s="254"/>
      <c r="R8" s="258">
        <f t="shared" si="1"/>
        <v>89.862619100376691</v>
      </c>
      <c r="S8" s="259"/>
      <c r="T8" s="35"/>
      <c r="U8" s="240" t="s">
        <v>393</v>
      </c>
      <c r="V8" s="240" t="s">
        <v>416</v>
      </c>
      <c r="W8" s="246" t="s">
        <v>439</v>
      </c>
      <c r="X8" s="246" t="s">
        <v>136</v>
      </c>
      <c r="Y8" s="246" t="s">
        <v>466</v>
      </c>
      <c r="Z8" s="246" t="s">
        <v>478</v>
      </c>
      <c r="AA8" s="246" t="s">
        <v>141</v>
      </c>
      <c r="AB8" s="246" t="s">
        <v>229</v>
      </c>
      <c r="AC8" s="246" t="s">
        <v>509</v>
      </c>
      <c r="AD8" s="246" t="s">
        <v>159</v>
      </c>
      <c r="AE8" s="246" t="s">
        <v>279</v>
      </c>
      <c r="AF8" s="246" t="s">
        <v>229</v>
      </c>
      <c r="AG8" s="90"/>
      <c r="AH8" s="90"/>
      <c r="AI8" s="90"/>
      <c r="AJ8" s="90"/>
      <c r="AK8" s="30"/>
      <c r="AL8" s="30"/>
    </row>
    <row r="9" spans="2:38" ht="23.25" customHeight="1">
      <c r="B9" s="614"/>
      <c r="C9" s="610"/>
      <c r="D9" s="238" t="s">
        <v>46</v>
      </c>
      <c r="E9" s="234"/>
      <c r="F9" s="239" t="s">
        <v>45</v>
      </c>
      <c r="G9" s="251">
        <f t="shared" si="4"/>
        <v>166</v>
      </c>
      <c r="H9" s="251"/>
      <c r="I9" s="252">
        <f t="shared" si="2"/>
        <v>128</v>
      </c>
      <c r="J9" s="253"/>
      <c r="K9" s="254"/>
      <c r="L9" s="255">
        <f t="shared" si="0"/>
        <v>77.108433734939766</v>
      </c>
      <c r="M9" s="256"/>
      <c r="N9" s="257"/>
      <c r="O9" s="252">
        <f t="shared" si="3"/>
        <v>122</v>
      </c>
      <c r="P9" s="253"/>
      <c r="Q9" s="254"/>
      <c r="R9" s="258">
        <f t="shared" si="1"/>
        <v>73.493975903614455</v>
      </c>
      <c r="S9" s="259"/>
      <c r="T9" s="35"/>
      <c r="U9" s="240" t="s">
        <v>152</v>
      </c>
      <c r="V9" s="240" t="s">
        <v>417</v>
      </c>
      <c r="W9" s="246" t="s">
        <v>301</v>
      </c>
      <c r="X9" s="246" t="s">
        <v>141</v>
      </c>
      <c r="Y9" s="246" t="s">
        <v>240</v>
      </c>
      <c r="Z9" s="246" t="s">
        <v>182</v>
      </c>
      <c r="AA9" s="246" t="s">
        <v>141</v>
      </c>
      <c r="AB9" s="246" t="s">
        <v>136</v>
      </c>
      <c r="AC9" s="246" t="s">
        <v>160</v>
      </c>
      <c r="AD9" s="246" t="s">
        <v>237</v>
      </c>
      <c r="AE9" s="246" t="s">
        <v>182</v>
      </c>
      <c r="AF9" s="246" t="s">
        <v>150</v>
      </c>
      <c r="AG9" s="90"/>
      <c r="AH9" s="90"/>
      <c r="AI9" s="90"/>
      <c r="AJ9" s="90"/>
      <c r="AK9" s="30"/>
      <c r="AL9" s="30"/>
    </row>
    <row r="10" spans="2:38" ht="23.25" customHeight="1">
      <c r="B10" s="615"/>
      <c r="C10" s="611"/>
      <c r="D10" s="238" t="s">
        <v>52</v>
      </c>
      <c r="E10" s="234"/>
      <c r="F10" s="239" t="s">
        <v>61</v>
      </c>
      <c r="G10" s="252">
        <f t="shared" si="4"/>
        <v>2561</v>
      </c>
      <c r="H10" s="251"/>
      <c r="I10" s="252">
        <f t="shared" si="2"/>
        <v>2365</v>
      </c>
      <c r="J10" s="253"/>
      <c r="K10" s="254"/>
      <c r="L10" s="255">
        <f t="shared" si="0"/>
        <v>92.346739554861372</v>
      </c>
      <c r="M10" s="256"/>
      <c r="N10" s="257"/>
      <c r="O10" s="252">
        <f t="shared" si="3"/>
        <v>2274</v>
      </c>
      <c r="P10" s="253"/>
      <c r="Q10" s="254"/>
      <c r="R10" s="258">
        <f t="shared" si="1"/>
        <v>88.793440062475597</v>
      </c>
      <c r="S10" s="259"/>
      <c r="T10" s="35"/>
      <c r="U10" s="240" t="s">
        <v>394</v>
      </c>
      <c r="V10" s="240" t="s">
        <v>248</v>
      </c>
      <c r="W10" s="246" t="s">
        <v>440</v>
      </c>
      <c r="X10" s="246" t="s">
        <v>147</v>
      </c>
      <c r="Y10" s="246" t="s">
        <v>160</v>
      </c>
      <c r="Z10" s="246" t="s">
        <v>479</v>
      </c>
      <c r="AA10" s="246" t="s">
        <v>141</v>
      </c>
      <c r="AB10" s="246" t="s">
        <v>149</v>
      </c>
      <c r="AC10" s="246" t="s">
        <v>510</v>
      </c>
      <c r="AD10" s="246" t="s">
        <v>219</v>
      </c>
      <c r="AE10" s="246" t="s">
        <v>546</v>
      </c>
      <c r="AF10" s="246" t="s">
        <v>149</v>
      </c>
      <c r="AG10" s="90"/>
      <c r="AH10" s="90"/>
      <c r="AI10" s="90"/>
      <c r="AJ10" s="90"/>
      <c r="AK10" s="30"/>
      <c r="AL10" s="30"/>
    </row>
    <row r="11" spans="2:38" ht="23.25" customHeight="1">
      <c r="B11" s="608"/>
      <c r="C11" s="610" t="s">
        <v>362</v>
      </c>
      <c r="D11" s="224" t="s">
        <v>4</v>
      </c>
      <c r="E11" s="234"/>
      <c r="F11" s="235" t="s">
        <v>12</v>
      </c>
      <c r="G11" s="251">
        <f t="shared" si="4"/>
        <v>2297</v>
      </c>
      <c r="H11" s="251"/>
      <c r="I11" s="252">
        <f t="shared" si="2"/>
        <v>2008</v>
      </c>
      <c r="J11" s="253"/>
      <c r="K11" s="254"/>
      <c r="L11" s="255">
        <f t="shared" si="0"/>
        <v>87.41837178929039</v>
      </c>
      <c r="M11" s="256"/>
      <c r="N11" s="257"/>
      <c r="O11" s="252">
        <f t="shared" si="3"/>
        <v>1845</v>
      </c>
      <c r="P11" s="253"/>
      <c r="Q11" s="254"/>
      <c r="R11" s="258">
        <f t="shared" si="1"/>
        <v>80.322159338267312</v>
      </c>
      <c r="S11" s="259"/>
      <c r="T11" s="35"/>
      <c r="U11" s="240" t="s">
        <v>395</v>
      </c>
      <c r="V11" s="240" t="s">
        <v>418</v>
      </c>
      <c r="W11" s="246" t="s">
        <v>355</v>
      </c>
      <c r="X11" s="246" t="s">
        <v>141</v>
      </c>
      <c r="Y11" s="246" t="s">
        <v>149</v>
      </c>
      <c r="Z11" s="246" t="s">
        <v>480</v>
      </c>
      <c r="AA11" s="246" t="s">
        <v>141</v>
      </c>
      <c r="AB11" s="246" t="s">
        <v>229</v>
      </c>
      <c r="AC11" s="246" t="s">
        <v>511</v>
      </c>
      <c r="AD11" s="246" t="s">
        <v>149</v>
      </c>
      <c r="AE11" s="246" t="s">
        <v>547</v>
      </c>
      <c r="AF11" s="246" t="s">
        <v>147</v>
      </c>
      <c r="AG11" s="90"/>
      <c r="AH11" s="90"/>
      <c r="AI11" s="90"/>
      <c r="AJ11" s="90"/>
      <c r="AK11" s="30"/>
      <c r="AL11" s="30"/>
    </row>
    <row r="12" spans="2:38" ht="23.25" customHeight="1">
      <c r="B12" s="609"/>
      <c r="C12" s="611"/>
      <c r="D12" s="224" t="s">
        <v>6</v>
      </c>
      <c r="E12" s="234"/>
      <c r="F12" s="235" t="s">
        <v>56</v>
      </c>
      <c r="G12" s="252">
        <f t="shared" si="4"/>
        <v>74963</v>
      </c>
      <c r="H12" s="251"/>
      <c r="I12" s="252">
        <f t="shared" si="2"/>
        <v>60474</v>
      </c>
      <c r="J12" s="253"/>
      <c r="K12" s="254"/>
      <c r="L12" s="255">
        <f t="shared" si="0"/>
        <v>80.671798087056274</v>
      </c>
      <c r="M12" s="256"/>
      <c r="N12" s="257"/>
      <c r="O12" s="252">
        <f t="shared" si="3"/>
        <v>56192</v>
      </c>
      <c r="P12" s="253"/>
      <c r="Q12" s="254"/>
      <c r="R12" s="258">
        <f t="shared" si="1"/>
        <v>74.959646759067809</v>
      </c>
      <c r="S12" s="259"/>
      <c r="T12" s="35"/>
      <c r="U12" s="240" t="s">
        <v>396</v>
      </c>
      <c r="V12" s="240" t="s">
        <v>419</v>
      </c>
      <c r="W12" s="246" t="s">
        <v>441</v>
      </c>
      <c r="X12" s="246" t="s">
        <v>458</v>
      </c>
      <c r="Y12" s="246" t="s">
        <v>431</v>
      </c>
      <c r="Z12" s="246" t="s">
        <v>481</v>
      </c>
      <c r="AA12" s="246" t="s">
        <v>497</v>
      </c>
      <c r="AB12" s="246" t="s">
        <v>501</v>
      </c>
      <c r="AC12" s="246" t="s">
        <v>512</v>
      </c>
      <c r="AD12" s="246" t="s">
        <v>531</v>
      </c>
      <c r="AE12" s="246" t="s">
        <v>548</v>
      </c>
      <c r="AF12" s="246" t="s">
        <v>564</v>
      </c>
      <c r="AG12" s="90"/>
      <c r="AH12" s="90"/>
      <c r="AI12" s="90"/>
      <c r="AJ12" s="90"/>
      <c r="AK12" s="30"/>
      <c r="AL12" s="30"/>
    </row>
    <row r="13" spans="2:38" ht="23.25" customHeight="1">
      <c r="B13" s="6"/>
      <c r="C13" s="213" t="s">
        <v>363</v>
      </c>
      <c r="D13" s="224"/>
      <c r="E13" s="234"/>
      <c r="F13" s="235" t="s">
        <v>14</v>
      </c>
      <c r="G13" s="252">
        <f t="shared" si="4"/>
        <v>106049</v>
      </c>
      <c r="H13" s="251"/>
      <c r="I13" s="252">
        <f t="shared" si="2"/>
        <v>86422</v>
      </c>
      <c r="J13" s="253"/>
      <c r="K13" s="254"/>
      <c r="L13" s="255">
        <f t="shared" si="0"/>
        <v>81.492517609784159</v>
      </c>
      <c r="M13" s="256"/>
      <c r="N13" s="257"/>
      <c r="O13" s="252">
        <f t="shared" si="3"/>
        <v>81416</v>
      </c>
      <c r="P13" s="261"/>
      <c r="Q13" s="254"/>
      <c r="R13" s="258">
        <f t="shared" si="1"/>
        <v>76.772058199511548</v>
      </c>
      <c r="S13" s="259"/>
      <c r="T13" s="35"/>
      <c r="U13" s="240" t="s">
        <v>397</v>
      </c>
      <c r="V13" s="240" t="s">
        <v>420</v>
      </c>
      <c r="W13" s="246" t="s">
        <v>442</v>
      </c>
      <c r="X13" s="246" t="s">
        <v>425</v>
      </c>
      <c r="Y13" s="246" t="s">
        <v>467</v>
      </c>
      <c r="Z13" s="246" t="s">
        <v>482</v>
      </c>
      <c r="AA13" s="246" t="s">
        <v>240</v>
      </c>
      <c r="AB13" s="246" t="s">
        <v>502</v>
      </c>
      <c r="AC13" s="246" t="s">
        <v>513</v>
      </c>
      <c r="AD13" s="246" t="s">
        <v>532</v>
      </c>
      <c r="AE13" s="246" t="s">
        <v>549</v>
      </c>
      <c r="AF13" s="246" t="s">
        <v>558</v>
      </c>
      <c r="AG13" s="90"/>
      <c r="AH13" s="90"/>
      <c r="AI13" s="90"/>
      <c r="AJ13" s="90"/>
      <c r="AK13" s="30"/>
      <c r="AL13" s="30"/>
    </row>
    <row r="14" spans="2:38" ht="23.25" customHeight="1">
      <c r="B14" s="608"/>
      <c r="C14" s="610" t="s">
        <v>364</v>
      </c>
      <c r="D14" s="224" t="s">
        <v>4</v>
      </c>
      <c r="E14" s="234"/>
      <c r="F14" s="235" t="s">
        <v>16</v>
      </c>
      <c r="G14" s="251">
        <f t="shared" si="4"/>
        <v>35382</v>
      </c>
      <c r="H14" s="251"/>
      <c r="I14" s="252">
        <f t="shared" si="2"/>
        <v>33096</v>
      </c>
      <c r="J14" s="253"/>
      <c r="K14" s="254"/>
      <c r="L14" s="255">
        <f t="shared" si="0"/>
        <v>93.539087671697473</v>
      </c>
      <c r="M14" s="256"/>
      <c r="N14" s="257"/>
      <c r="O14" s="252">
        <f t="shared" si="3"/>
        <v>31954</v>
      </c>
      <c r="P14" s="253"/>
      <c r="Q14" s="254"/>
      <c r="R14" s="258">
        <f t="shared" si="1"/>
        <v>90.31145780340286</v>
      </c>
      <c r="S14" s="259"/>
      <c r="T14" s="35"/>
      <c r="U14" s="240" t="s">
        <v>398</v>
      </c>
      <c r="V14" s="240" t="s">
        <v>421</v>
      </c>
      <c r="W14" s="246" t="s">
        <v>443</v>
      </c>
      <c r="X14" s="246" t="s">
        <v>459</v>
      </c>
      <c r="Y14" s="246" t="s">
        <v>468</v>
      </c>
      <c r="Z14" s="246" t="s">
        <v>483</v>
      </c>
      <c r="AA14" s="246" t="s">
        <v>174</v>
      </c>
      <c r="AB14" s="246" t="s">
        <v>237</v>
      </c>
      <c r="AC14" s="246" t="s">
        <v>514</v>
      </c>
      <c r="AD14" s="246" t="s">
        <v>533</v>
      </c>
      <c r="AE14" s="246" t="s">
        <v>550</v>
      </c>
      <c r="AF14" s="246" t="s">
        <v>138</v>
      </c>
      <c r="AG14" s="90"/>
      <c r="AH14" s="90"/>
      <c r="AI14" s="90"/>
      <c r="AJ14" s="90"/>
      <c r="AK14" s="30"/>
      <c r="AL14" s="30"/>
    </row>
    <row r="15" spans="2:38" ht="23.25" customHeight="1">
      <c r="B15" s="609"/>
      <c r="C15" s="611"/>
      <c r="D15" s="224" t="s">
        <v>6</v>
      </c>
      <c r="E15" s="234"/>
      <c r="F15" s="235" t="s">
        <v>17</v>
      </c>
      <c r="G15" s="252">
        <f t="shared" si="4"/>
        <v>175686</v>
      </c>
      <c r="H15" s="251"/>
      <c r="I15" s="252">
        <f t="shared" si="2"/>
        <v>136046</v>
      </c>
      <c r="J15" s="253"/>
      <c r="K15" s="254"/>
      <c r="L15" s="255">
        <f t="shared" si="0"/>
        <v>77.437018316769695</v>
      </c>
      <c r="M15" s="256"/>
      <c r="N15" s="257"/>
      <c r="O15" s="252">
        <f t="shared" si="3"/>
        <v>126363</v>
      </c>
      <c r="P15" s="253"/>
      <c r="Q15" s="254"/>
      <c r="R15" s="258">
        <f t="shared" si="1"/>
        <v>71.925480687135007</v>
      </c>
      <c r="S15" s="259"/>
      <c r="T15" s="35"/>
      <c r="U15" s="240" t="s">
        <v>399</v>
      </c>
      <c r="V15" s="240" t="s">
        <v>422</v>
      </c>
      <c r="W15" s="246" t="s">
        <v>444</v>
      </c>
      <c r="X15" s="246" t="s">
        <v>460</v>
      </c>
      <c r="Y15" s="246" t="s">
        <v>469</v>
      </c>
      <c r="Z15" s="246" t="s">
        <v>484</v>
      </c>
      <c r="AA15" s="246" t="s">
        <v>135</v>
      </c>
      <c r="AB15" s="246" t="s">
        <v>503</v>
      </c>
      <c r="AC15" s="246" t="s">
        <v>515</v>
      </c>
      <c r="AD15" s="246" t="s">
        <v>534</v>
      </c>
      <c r="AE15" s="246" t="s">
        <v>551</v>
      </c>
      <c r="AF15" s="246" t="s">
        <v>565</v>
      </c>
      <c r="AG15" s="90"/>
      <c r="AH15" s="90"/>
      <c r="AI15" s="90"/>
      <c r="AJ15" s="90"/>
      <c r="AK15" s="30"/>
      <c r="AL15" s="30"/>
    </row>
    <row r="16" spans="2:38" ht="23.25" customHeight="1">
      <c r="B16" s="613"/>
      <c r="C16" s="612" t="s">
        <v>365</v>
      </c>
      <c r="D16" s="224" t="s">
        <v>4</v>
      </c>
      <c r="E16" s="234"/>
      <c r="F16" s="235" t="s">
        <v>18</v>
      </c>
      <c r="G16" s="251">
        <f t="shared" si="4"/>
        <v>22718</v>
      </c>
      <c r="H16" s="251"/>
      <c r="I16" s="252">
        <f t="shared" si="2"/>
        <v>20437</v>
      </c>
      <c r="J16" s="253"/>
      <c r="K16" s="254"/>
      <c r="L16" s="255">
        <f t="shared" si="0"/>
        <v>89.959503477418792</v>
      </c>
      <c r="M16" s="256"/>
      <c r="N16" s="257"/>
      <c r="O16" s="252">
        <f t="shared" si="3"/>
        <v>19761</v>
      </c>
      <c r="P16" s="253"/>
      <c r="Q16" s="254"/>
      <c r="R16" s="258">
        <f t="shared" si="1"/>
        <v>86.983889426886179</v>
      </c>
      <c r="S16" s="259"/>
      <c r="T16" s="35"/>
      <c r="U16" s="241">
        <v>21481</v>
      </c>
      <c r="V16" s="241">
        <v>1237</v>
      </c>
      <c r="W16" s="241">
        <v>19281</v>
      </c>
      <c r="X16" s="241">
        <v>43</v>
      </c>
      <c r="Y16" s="241">
        <v>259</v>
      </c>
      <c r="Z16" s="241">
        <v>841</v>
      </c>
      <c r="AA16" s="241">
        <v>1</v>
      </c>
      <c r="AB16" s="241">
        <v>12</v>
      </c>
      <c r="AC16" s="241">
        <v>18732</v>
      </c>
      <c r="AD16" s="241">
        <v>277</v>
      </c>
      <c r="AE16" s="241">
        <v>740</v>
      </c>
      <c r="AF16" s="241">
        <v>12</v>
      </c>
      <c r="AG16" s="90"/>
      <c r="AH16" s="90"/>
      <c r="AI16" s="90"/>
      <c r="AJ16" s="90"/>
      <c r="AK16" s="30"/>
      <c r="AL16" s="30"/>
    </row>
    <row r="17" spans="2:38" ht="23.25" customHeight="1">
      <c r="B17" s="614"/>
      <c r="C17" s="616"/>
      <c r="D17" s="224" t="s">
        <v>6</v>
      </c>
      <c r="E17" s="234"/>
      <c r="F17" s="235" t="s">
        <v>62</v>
      </c>
      <c r="G17" s="251">
        <f>U17</f>
        <v>38329</v>
      </c>
      <c r="H17" s="251"/>
      <c r="I17" s="252">
        <f>W17+X17+Y17</f>
        <v>36324</v>
      </c>
      <c r="J17" s="253"/>
      <c r="K17" s="254"/>
      <c r="L17" s="255">
        <f t="shared" si="0"/>
        <v>94.768973884004282</v>
      </c>
      <c r="M17" s="256"/>
      <c r="N17" s="257"/>
      <c r="O17" s="252">
        <f>AC17+AD17</f>
        <v>35562</v>
      </c>
      <c r="P17" s="253"/>
      <c r="Q17" s="254"/>
      <c r="R17" s="258">
        <f t="shared" si="1"/>
        <v>92.78092306086775</v>
      </c>
      <c r="S17" s="259"/>
      <c r="T17" s="35"/>
      <c r="U17" s="241">
        <v>38329</v>
      </c>
      <c r="V17" s="240"/>
      <c r="W17" s="241">
        <v>35856</v>
      </c>
      <c r="X17" s="241">
        <v>23</v>
      </c>
      <c r="Y17" s="241">
        <v>445</v>
      </c>
      <c r="Z17" s="246"/>
      <c r="AA17" s="246"/>
      <c r="AB17" s="246"/>
      <c r="AC17" s="241">
        <v>35137</v>
      </c>
      <c r="AD17" s="241">
        <v>425</v>
      </c>
      <c r="AE17" s="246"/>
      <c r="AF17" s="246"/>
      <c r="AG17" s="90"/>
      <c r="AH17" s="90"/>
      <c r="AI17" s="90"/>
      <c r="AJ17" s="90"/>
      <c r="AK17" s="30"/>
      <c r="AL17" s="30"/>
    </row>
    <row r="18" spans="2:38" ht="23.25" customHeight="1">
      <c r="B18" s="614"/>
      <c r="C18" s="616"/>
      <c r="D18" s="224" t="s">
        <v>46</v>
      </c>
      <c r="E18" s="234"/>
      <c r="F18" s="239" t="s">
        <v>63</v>
      </c>
      <c r="G18" s="251">
        <f t="shared" si="4"/>
        <v>47249</v>
      </c>
      <c r="H18" s="251"/>
      <c r="I18" s="252">
        <f t="shared" si="2"/>
        <v>44473</v>
      </c>
      <c r="J18" s="253"/>
      <c r="K18" s="254"/>
      <c r="L18" s="255">
        <f t="shared" si="0"/>
        <v>94.124743380812291</v>
      </c>
      <c r="M18" s="256"/>
      <c r="N18" s="257"/>
      <c r="O18" s="252">
        <f t="shared" si="3"/>
        <v>43360</v>
      </c>
      <c r="P18" s="253"/>
      <c r="Q18" s="254"/>
      <c r="R18" s="258">
        <f t="shared" si="1"/>
        <v>91.769137971174004</v>
      </c>
      <c r="S18" s="259"/>
      <c r="T18" s="35"/>
      <c r="U18" s="241">
        <v>41713</v>
      </c>
      <c r="V18" s="241">
        <v>5536</v>
      </c>
      <c r="W18" s="241">
        <v>38966</v>
      </c>
      <c r="X18" s="241">
        <v>38</v>
      </c>
      <c r="Y18" s="241">
        <v>603</v>
      </c>
      <c r="Z18" s="241">
        <v>4769</v>
      </c>
      <c r="AA18" s="241">
        <v>5</v>
      </c>
      <c r="AB18" s="241">
        <v>92</v>
      </c>
      <c r="AC18" s="241">
        <v>38171</v>
      </c>
      <c r="AD18" s="241">
        <v>590</v>
      </c>
      <c r="AE18" s="241">
        <v>4511</v>
      </c>
      <c r="AF18" s="241">
        <v>88</v>
      </c>
      <c r="AG18" s="90"/>
      <c r="AH18" s="90"/>
      <c r="AI18" s="90"/>
      <c r="AJ18" s="90"/>
      <c r="AK18" s="30"/>
      <c r="AL18" s="30"/>
    </row>
    <row r="19" spans="2:38" ht="23.25" customHeight="1">
      <c r="B19" s="615"/>
      <c r="C19" s="617"/>
      <c r="D19" s="224" t="s">
        <v>52</v>
      </c>
      <c r="E19" s="234"/>
      <c r="F19" s="235" t="s">
        <v>64</v>
      </c>
      <c r="G19" s="252">
        <f t="shared" si="4"/>
        <v>10520</v>
      </c>
      <c r="H19" s="251"/>
      <c r="I19" s="252">
        <f t="shared" si="2"/>
        <v>10113</v>
      </c>
      <c r="J19" s="253"/>
      <c r="K19" s="254"/>
      <c r="L19" s="255">
        <f t="shared" si="0"/>
        <v>96.131178707224336</v>
      </c>
      <c r="M19" s="256"/>
      <c r="N19" s="257"/>
      <c r="O19" s="252">
        <f t="shared" si="3"/>
        <v>9883</v>
      </c>
      <c r="P19" s="253"/>
      <c r="Q19" s="254"/>
      <c r="R19" s="258">
        <f t="shared" si="1"/>
        <v>93.944866920152094</v>
      </c>
      <c r="S19" s="259"/>
      <c r="T19" s="35"/>
      <c r="U19" s="241">
        <v>10140</v>
      </c>
      <c r="V19" s="240" t="s">
        <v>172</v>
      </c>
      <c r="W19" s="247">
        <v>9664</v>
      </c>
      <c r="X19" s="247">
        <v>2</v>
      </c>
      <c r="Y19" s="247">
        <v>103</v>
      </c>
      <c r="Z19" s="246" t="s">
        <v>485</v>
      </c>
      <c r="AA19" s="246" t="s">
        <v>141</v>
      </c>
      <c r="AB19" s="246" t="s">
        <v>139</v>
      </c>
      <c r="AC19" s="247">
        <v>9460</v>
      </c>
      <c r="AD19" s="247">
        <v>98</v>
      </c>
      <c r="AE19" s="246" t="s">
        <v>552</v>
      </c>
      <c r="AF19" s="246" t="s">
        <v>136</v>
      </c>
      <c r="AG19" s="90"/>
      <c r="AH19" s="90"/>
      <c r="AI19" s="90"/>
      <c r="AJ19" s="90"/>
      <c r="AK19" s="30"/>
      <c r="AL19" s="30"/>
    </row>
    <row r="20" spans="2:38" ht="23.25" customHeight="1">
      <c r="B20" s="6"/>
      <c r="C20" s="213" t="s">
        <v>366</v>
      </c>
      <c r="D20" s="225"/>
      <c r="E20" s="195"/>
      <c r="F20" s="214" t="s">
        <v>21</v>
      </c>
      <c r="G20" s="262">
        <f t="shared" si="4"/>
        <v>43386</v>
      </c>
      <c r="H20" s="263"/>
      <c r="I20" s="262">
        <f t="shared" si="2"/>
        <v>41367</v>
      </c>
      <c r="J20" s="264"/>
      <c r="K20" s="265"/>
      <c r="L20" s="266">
        <f t="shared" si="0"/>
        <v>95.346425114092099</v>
      </c>
      <c r="M20" s="267"/>
      <c r="N20" s="268"/>
      <c r="O20" s="262">
        <f>AC20+AD20+AE20+AF20+AG20+AH20</f>
        <v>40137</v>
      </c>
      <c r="P20" s="264"/>
      <c r="Q20" s="265"/>
      <c r="R20" s="269">
        <f t="shared" si="1"/>
        <v>92.511409210344354</v>
      </c>
      <c r="S20" s="133"/>
      <c r="T20" s="35"/>
      <c r="U20" s="240" t="s">
        <v>400</v>
      </c>
      <c r="V20" s="240" t="s">
        <v>423</v>
      </c>
      <c r="W20" s="246" t="s">
        <v>445</v>
      </c>
      <c r="X20" s="246" t="s">
        <v>461</v>
      </c>
      <c r="Y20" s="246" t="s">
        <v>470</v>
      </c>
      <c r="Z20" s="246" t="s">
        <v>486</v>
      </c>
      <c r="AA20" s="246" t="s">
        <v>141</v>
      </c>
      <c r="AB20" s="246" t="s">
        <v>170</v>
      </c>
      <c r="AC20" s="246" t="s">
        <v>516</v>
      </c>
      <c r="AD20" s="246" t="s">
        <v>535</v>
      </c>
      <c r="AE20" s="246" t="s">
        <v>553</v>
      </c>
      <c r="AF20" s="246" t="s">
        <v>137</v>
      </c>
      <c r="AG20" s="90"/>
      <c r="AH20" s="90"/>
      <c r="AI20" s="90"/>
      <c r="AJ20" s="90"/>
      <c r="AK20" s="30"/>
      <c r="AL20" s="30"/>
    </row>
    <row r="21" spans="2:38" ht="23.25" customHeight="1">
      <c r="B21" s="6"/>
      <c r="C21" s="213" t="s">
        <v>367</v>
      </c>
      <c r="D21" s="225"/>
      <c r="E21" s="195"/>
      <c r="F21" s="214" t="s">
        <v>23</v>
      </c>
      <c r="G21" s="262">
        <f t="shared" si="4"/>
        <v>4922</v>
      </c>
      <c r="H21" s="263"/>
      <c r="I21" s="262">
        <f t="shared" si="2"/>
        <v>4593</v>
      </c>
      <c r="J21" s="270"/>
      <c r="K21" s="264"/>
      <c r="L21" s="266">
        <f t="shared" si="0"/>
        <v>93.31572531491264</v>
      </c>
      <c r="M21" s="267"/>
      <c r="N21" s="268"/>
      <c r="O21" s="262">
        <f t="shared" si="3"/>
        <v>4412</v>
      </c>
      <c r="P21" s="270"/>
      <c r="Q21" s="264"/>
      <c r="R21" s="269">
        <f t="shared" si="1"/>
        <v>89.638358390898006</v>
      </c>
      <c r="S21" s="133"/>
      <c r="T21" s="35"/>
      <c r="U21" s="240" t="s">
        <v>401</v>
      </c>
      <c r="V21" s="240" t="s">
        <v>424</v>
      </c>
      <c r="W21" s="246" t="s">
        <v>446</v>
      </c>
      <c r="X21" s="246" t="s">
        <v>147</v>
      </c>
      <c r="Y21" s="246" t="s">
        <v>471</v>
      </c>
      <c r="Z21" s="246" t="s">
        <v>487</v>
      </c>
      <c r="AA21" s="246" t="s">
        <v>141</v>
      </c>
      <c r="AB21" s="246" t="s">
        <v>150</v>
      </c>
      <c r="AC21" s="246" t="s">
        <v>517</v>
      </c>
      <c r="AD21" s="246" t="s">
        <v>225</v>
      </c>
      <c r="AE21" s="246" t="s">
        <v>554</v>
      </c>
      <c r="AF21" s="246" t="s">
        <v>150</v>
      </c>
      <c r="AG21" s="90"/>
      <c r="AH21" s="90"/>
      <c r="AI21" s="90"/>
      <c r="AJ21" s="90"/>
      <c r="AK21" s="30"/>
      <c r="AL21" s="30"/>
    </row>
    <row r="22" spans="2:38" ht="23.25" customHeight="1">
      <c r="B22" s="608"/>
      <c r="C22" s="610" t="s">
        <v>368</v>
      </c>
      <c r="D22" s="224" t="s">
        <v>4</v>
      </c>
      <c r="E22" s="234"/>
      <c r="F22" s="235" t="s">
        <v>25</v>
      </c>
      <c r="G22" s="251">
        <f t="shared" si="4"/>
        <v>1241</v>
      </c>
      <c r="H22" s="251"/>
      <c r="I22" s="252">
        <f t="shared" si="2"/>
        <v>1113</v>
      </c>
      <c r="J22" s="261"/>
      <c r="K22" s="253"/>
      <c r="L22" s="255">
        <f t="shared" si="0"/>
        <v>89.68573730862208</v>
      </c>
      <c r="M22" s="256"/>
      <c r="N22" s="257"/>
      <c r="O22" s="252">
        <f t="shared" si="3"/>
        <v>1087</v>
      </c>
      <c r="P22" s="261"/>
      <c r="Q22" s="253"/>
      <c r="R22" s="258">
        <f t="shared" si="1"/>
        <v>87.590652699435935</v>
      </c>
      <c r="S22" s="259"/>
      <c r="T22" s="35"/>
      <c r="U22" s="240" t="s">
        <v>402</v>
      </c>
      <c r="V22" s="240" t="s">
        <v>425</v>
      </c>
      <c r="W22" s="246" t="s">
        <v>447</v>
      </c>
      <c r="X22" s="246" t="s">
        <v>236</v>
      </c>
      <c r="Y22" s="246" t="s">
        <v>225</v>
      </c>
      <c r="Z22" s="246" t="s">
        <v>306</v>
      </c>
      <c r="AA22" s="246" t="s">
        <v>141</v>
      </c>
      <c r="AB22" s="246" t="s">
        <v>150</v>
      </c>
      <c r="AC22" s="246" t="s">
        <v>518</v>
      </c>
      <c r="AD22" s="246" t="s">
        <v>498</v>
      </c>
      <c r="AE22" s="246" t="s">
        <v>315</v>
      </c>
      <c r="AF22" s="246" t="s">
        <v>150</v>
      </c>
      <c r="AG22" s="90"/>
      <c r="AH22" s="90"/>
      <c r="AI22" s="90"/>
      <c r="AJ22" s="90"/>
      <c r="AK22" s="30"/>
      <c r="AL22" s="30"/>
    </row>
    <row r="23" spans="2:38" ht="23.25" customHeight="1">
      <c r="B23" s="609"/>
      <c r="C23" s="611"/>
      <c r="D23" s="224" t="s">
        <v>6</v>
      </c>
      <c r="E23" s="234"/>
      <c r="F23" s="235" t="s">
        <v>26</v>
      </c>
      <c r="G23" s="252">
        <f t="shared" si="4"/>
        <v>2737</v>
      </c>
      <c r="H23" s="251"/>
      <c r="I23" s="252">
        <f t="shared" si="2"/>
        <v>2529</v>
      </c>
      <c r="J23" s="261"/>
      <c r="K23" s="253"/>
      <c r="L23" s="255">
        <f t="shared" si="0"/>
        <v>92.400438436244059</v>
      </c>
      <c r="M23" s="256"/>
      <c r="N23" s="257"/>
      <c r="O23" s="252">
        <f t="shared" si="3"/>
        <v>2381</v>
      </c>
      <c r="P23" s="261"/>
      <c r="Q23" s="253"/>
      <c r="R23" s="258">
        <f t="shared" si="1"/>
        <v>86.993058092802329</v>
      </c>
      <c r="S23" s="259"/>
      <c r="T23" s="35"/>
      <c r="U23" s="240" t="s">
        <v>403</v>
      </c>
      <c r="V23" s="240" t="s">
        <v>426</v>
      </c>
      <c r="W23" s="246" t="s">
        <v>448</v>
      </c>
      <c r="X23" s="246" t="s">
        <v>174</v>
      </c>
      <c r="Y23" s="246" t="s">
        <v>139</v>
      </c>
      <c r="Z23" s="246" t="s">
        <v>488</v>
      </c>
      <c r="AA23" s="246" t="s">
        <v>141</v>
      </c>
      <c r="AB23" s="246" t="s">
        <v>182</v>
      </c>
      <c r="AC23" s="246" t="s">
        <v>286</v>
      </c>
      <c r="AD23" s="246" t="s">
        <v>149</v>
      </c>
      <c r="AE23" s="246" t="s">
        <v>555</v>
      </c>
      <c r="AF23" s="246" t="s">
        <v>528</v>
      </c>
      <c r="AG23" s="90"/>
      <c r="AH23" s="90"/>
      <c r="AI23" s="90"/>
      <c r="AJ23" s="90"/>
      <c r="AK23" s="30"/>
      <c r="AL23" s="30"/>
    </row>
    <row r="24" spans="2:38" ht="23.25" customHeight="1">
      <c r="B24" s="6"/>
      <c r="C24" s="213" t="s">
        <v>369</v>
      </c>
      <c r="D24" s="224"/>
      <c r="E24" s="234"/>
      <c r="F24" s="239" t="s">
        <v>47</v>
      </c>
      <c r="G24" s="252">
        <f t="shared" si="4"/>
        <v>598</v>
      </c>
      <c r="H24" s="251"/>
      <c r="I24" s="252">
        <f t="shared" si="2"/>
        <v>475</v>
      </c>
      <c r="J24" s="253"/>
      <c r="K24" s="254"/>
      <c r="L24" s="255">
        <f t="shared" si="0"/>
        <v>79.431438127090303</v>
      </c>
      <c r="M24" s="256"/>
      <c r="N24" s="257"/>
      <c r="O24" s="252">
        <f t="shared" si="3"/>
        <v>443</v>
      </c>
      <c r="P24" s="261"/>
      <c r="Q24" s="253"/>
      <c r="R24" s="258">
        <f t="shared" si="1"/>
        <v>74.080267558528419</v>
      </c>
      <c r="S24" s="259"/>
      <c r="T24" s="35"/>
      <c r="U24" s="240" t="s">
        <v>404</v>
      </c>
      <c r="V24" s="240" t="s">
        <v>427</v>
      </c>
      <c r="W24" s="246" t="s">
        <v>449</v>
      </c>
      <c r="X24" s="246" t="s">
        <v>151</v>
      </c>
      <c r="Y24" s="246" t="s">
        <v>170</v>
      </c>
      <c r="Z24" s="246" t="s">
        <v>489</v>
      </c>
      <c r="AA24" s="246" t="s">
        <v>141</v>
      </c>
      <c r="AB24" s="246" t="s">
        <v>183</v>
      </c>
      <c r="AC24" s="246" t="s">
        <v>519</v>
      </c>
      <c r="AD24" s="246" t="s">
        <v>528</v>
      </c>
      <c r="AE24" s="246" t="s">
        <v>153</v>
      </c>
      <c r="AF24" s="246" t="s">
        <v>240</v>
      </c>
      <c r="AG24" s="90"/>
      <c r="AH24" s="90"/>
      <c r="AI24" s="90"/>
      <c r="AJ24" s="90"/>
      <c r="AK24" s="30"/>
      <c r="AL24" s="30"/>
    </row>
    <row r="25" spans="2:38" ht="23.25" customHeight="1">
      <c r="B25" s="6"/>
      <c r="C25" s="217" t="s">
        <v>370</v>
      </c>
      <c r="D25" s="224"/>
      <c r="E25" s="234"/>
      <c r="F25" s="235" t="s">
        <v>29</v>
      </c>
      <c r="G25" s="252">
        <f t="shared" si="4"/>
        <v>24573</v>
      </c>
      <c r="H25" s="251"/>
      <c r="I25" s="252">
        <f t="shared" si="2"/>
        <v>20262</v>
      </c>
      <c r="J25" s="253"/>
      <c r="K25" s="254"/>
      <c r="L25" s="255">
        <f t="shared" si="0"/>
        <v>82.456354535465763</v>
      </c>
      <c r="M25" s="256"/>
      <c r="N25" s="257"/>
      <c r="O25" s="252">
        <f t="shared" si="3"/>
        <v>18455</v>
      </c>
      <c r="P25" s="261"/>
      <c r="Q25" s="254"/>
      <c r="R25" s="258">
        <f t="shared" si="1"/>
        <v>75.102755056362682</v>
      </c>
      <c r="S25" s="259"/>
      <c r="T25" s="35"/>
      <c r="U25" s="240" t="s">
        <v>405</v>
      </c>
      <c r="V25" s="240" t="s">
        <v>428</v>
      </c>
      <c r="W25" s="246" t="s">
        <v>450</v>
      </c>
      <c r="X25" s="246" t="s">
        <v>147</v>
      </c>
      <c r="Y25" s="246" t="s">
        <v>438</v>
      </c>
      <c r="Z25" s="246" t="s">
        <v>490</v>
      </c>
      <c r="AA25" s="246" t="s">
        <v>140</v>
      </c>
      <c r="AB25" s="246" t="s">
        <v>263</v>
      </c>
      <c r="AC25" s="246" t="s">
        <v>520</v>
      </c>
      <c r="AD25" s="246" t="s">
        <v>536</v>
      </c>
      <c r="AE25" s="246" t="s">
        <v>556</v>
      </c>
      <c r="AF25" s="246" t="s">
        <v>465</v>
      </c>
      <c r="AG25" s="90"/>
      <c r="AH25" s="90"/>
      <c r="AI25" s="90"/>
      <c r="AJ25" s="90"/>
      <c r="AK25" s="30"/>
      <c r="AL25" s="30"/>
    </row>
    <row r="26" spans="2:38" ht="23.25" customHeight="1">
      <c r="B26" s="608"/>
      <c r="C26" s="618" t="s">
        <v>371</v>
      </c>
      <c r="D26" s="224" t="s">
        <v>4</v>
      </c>
      <c r="E26" s="234"/>
      <c r="F26" s="235" t="s">
        <v>31</v>
      </c>
      <c r="G26" s="251">
        <f t="shared" si="4"/>
        <v>38938</v>
      </c>
      <c r="H26" s="251"/>
      <c r="I26" s="252">
        <f t="shared" si="2"/>
        <v>33648</v>
      </c>
      <c r="J26" s="253"/>
      <c r="K26" s="254"/>
      <c r="L26" s="255">
        <f t="shared" si="0"/>
        <v>86.414299655863175</v>
      </c>
      <c r="M26" s="256"/>
      <c r="N26" s="257"/>
      <c r="O26" s="252">
        <f t="shared" si="3"/>
        <v>31086</v>
      </c>
      <c r="P26" s="253"/>
      <c r="Q26" s="254"/>
      <c r="R26" s="258">
        <f t="shared" si="1"/>
        <v>79.834608865375728</v>
      </c>
      <c r="S26" s="259"/>
      <c r="T26" s="35"/>
      <c r="U26" s="240" t="s">
        <v>406</v>
      </c>
      <c r="V26" s="240" t="s">
        <v>429</v>
      </c>
      <c r="W26" s="246" t="s">
        <v>451</v>
      </c>
      <c r="X26" s="246" t="s">
        <v>462</v>
      </c>
      <c r="Y26" s="246" t="s">
        <v>244</v>
      </c>
      <c r="Z26" s="246" t="s">
        <v>491</v>
      </c>
      <c r="AA26" s="246" t="s">
        <v>141</v>
      </c>
      <c r="AB26" s="246" t="s">
        <v>135</v>
      </c>
      <c r="AC26" s="246" t="s">
        <v>521</v>
      </c>
      <c r="AD26" s="246" t="s">
        <v>537</v>
      </c>
      <c r="AE26" s="246" t="s">
        <v>557</v>
      </c>
      <c r="AF26" s="246" t="s">
        <v>130</v>
      </c>
      <c r="AG26" s="90"/>
      <c r="AH26" s="90"/>
      <c r="AI26" s="90"/>
      <c r="AJ26" s="90"/>
      <c r="AK26" s="30"/>
      <c r="AL26" s="30"/>
    </row>
    <row r="27" spans="2:38" ht="23.25" customHeight="1">
      <c r="B27" s="609"/>
      <c r="C27" s="619"/>
      <c r="D27" s="224" t="s">
        <v>6</v>
      </c>
      <c r="E27" s="234"/>
      <c r="F27" s="235" t="s">
        <v>32</v>
      </c>
      <c r="G27" s="252">
        <f>U27+V27</f>
        <v>134</v>
      </c>
      <c r="H27" s="251"/>
      <c r="I27" s="252">
        <f>W27+X27+Y27+Z27+AA27+AB27</f>
        <v>113</v>
      </c>
      <c r="J27" s="253"/>
      <c r="K27" s="254"/>
      <c r="L27" s="255">
        <f t="shared" si="0"/>
        <v>84.328358208955223</v>
      </c>
      <c r="M27" s="256"/>
      <c r="N27" s="257"/>
      <c r="O27" s="252">
        <f t="shared" si="3"/>
        <v>99</v>
      </c>
      <c r="P27" s="253"/>
      <c r="Q27" s="254"/>
      <c r="R27" s="258">
        <f t="shared" si="1"/>
        <v>73.880597014925371</v>
      </c>
      <c r="S27" s="259"/>
      <c r="T27" s="35"/>
      <c r="U27" s="240" t="s">
        <v>289</v>
      </c>
      <c r="V27" s="240" t="s">
        <v>180</v>
      </c>
      <c r="W27" s="246" t="s">
        <v>452</v>
      </c>
      <c r="X27" s="246" t="s">
        <v>174</v>
      </c>
      <c r="Y27" s="246" t="s">
        <v>147</v>
      </c>
      <c r="Z27" s="246" t="s">
        <v>136</v>
      </c>
      <c r="AA27" s="246" t="s">
        <v>141</v>
      </c>
      <c r="AB27" s="246" t="s">
        <v>174</v>
      </c>
      <c r="AC27" s="246" t="s">
        <v>343</v>
      </c>
      <c r="AD27" s="246" t="s">
        <v>147</v>
      </c>
      <c r="AE27" s="246" t="s">
        <v>150</v>
      </c>
      <c r="AF27" s="246" t="s">
        <v>141</v>
      </c>
      <c r="AG27" s="90"/>
      <c r="AH27" s="90"/>
      <c r="AI27" s="90"/>
      <c r="AJ27" s="90"/>
      <c r="AK27" s="30"/>
      <c r="AL27" s="30"/>
    </row>
    <row r="28" spans="2:38" ht="23.25" customHeight="1">
      <c r="B28" s="608"/>
      <c r="C28" s="618" t="s">
        <v>372</v>
      </c>
      <c r="D28" s="224" t="s">
        <v>4</v>
      </c>
      <c r="E28" s="234"/>
      <c r="F28" s="235" t="s">
        <v>34</v>
      </c>
      <c r="G28" s="251">
        <f t="shared" si="4"/>
        <v>1469</v>
      </c>
      <c r="H28" s="251"/>
      <c r="I28" s="252">
        <f t="shared" si="2"/>
        <v>1126</v>
      </c>
      <c r="J28" s="253"/>
      <c r="K28" s="254"/>
      <c r="L28" s="255">
        <f t="shared" si="0"/>
        <v>76.650782845473103</v>
      </c>
      <c r="M28" s="256"/>
      <c r="N28" s="257"/>
      <c r="O28" s="252">
        <f t="shared" si="3"/>
        <v>1012</v>
      </c>
      <c r="P28" s="253"/>
      <c r="Q28" s="254"/>
      <c r="R28" s="258">
        <f t="shared" si="1"/>
        <v>68.890401633764469</v>
      </c>
      <c r="S28" s="259"/>
      <c r="T28" s="35"/>
      <c r="U28" s="240" t="s">
        <v>407</v>
      </c>
      <c r="V28" s="240" t="s">
        <v>430</v>
      </c>
      <c r="W28" s="246" t="s">
        <v>327</v>
      </c>
      <c r="X28" s="246" t="s">
        <v>236</v>
      </c>
      <c r="Y28" s="246" t="s">
        <v>112</v>
      </c>
      <c r="Z28" s="246" t="s">
        <v>492</v>
      </c>
      <c r="AA28" s="246" t="s">
        <v>141</v>
      </c>
      <c r="AB28" s="246" t="s">
        <v>137</v>
      </c>
      <c r="AC28" s="246" t="s">
        <v>522</v>
      </c>
      <c r="AD28" s="246" t="s">
        <v>168</v>
      </c>
      <c r="AE28" s="246" t="s">
        <v>558</v>
      </c>
      <c r="AF28" s="246" t="s">
        <v>344</v>
      </c>
      <c r="AG28" s="90"/>
      <c r="AH28" s="90"/>
      <c r="AI28" s="90"/>
      <c r="AJ28" s="90"/>
      <c r="AK28" s="30"/>
      <c r="AL28" s="30"/>
    </row>
    <row r="29" spans="2:38" ht="23.25" customHeight="1">
      <c r="B29" s="609"/>
      <c r="C29" s="619"/>
      <c r="D29" s="224" t="s">
        <v>6</v>
      </c>
      <c r="E29" s="234"/>
      <c r="F29" s="235" t="s">
        <v>35</v>
      </c>
      <c r="G29" s="252">
        <f t="shared" si="4"/>
        <v>40</v>
      </c>
      <c r="H29" s="251"/>
      <c r="I29" s="252">
        <f t="shared" si="2"/>
        <v>34</v>
      </c>
      <c r="J29" s="253"/>
      <c r="K29" s="254"/>
      <c r="L29" s="255">
        <f t="shared" si="0"/>
        <v>85</v>
      </c>
      <c r="M29" s="256"/>
      <c r="N29" s="257"/>
      <c r="O29" s="252">
        <f t="shared" si="3"/>
        <v>31</v>
      </c>
      <c r="P29" s="253"/>
      <c r="Q29" s="254"/>
      <c r="R29" s="258">
        <f t="shared" si="1"/>
        <v>77.5</v>
      </c>
      <c r="S29" s="259"/>
      <c r="T29" s="35"/>
      <c r="U29" s="240" t="s">
        <v>101</v>
      </c>
      <c r="V29" s="240" t="s">
        <v>151</v>
      </c>
      <c r="W29" s="246" t="s">
        <v>307</v>
      </c>
      <c r="X29" s="246" t="s">
        <v>141</v>
      </c>
      <c r="Y29" s="246" t="s">
        <v>141</v>
      </c>
      <c r="Z29" s="246" t="s">
        <v>140</v>
      </c>
      <c r="AA29" s="246" t="s">
        <v>141</v>
      </c>
      <c r="AB29" s="246" t="s">
        <v>174</v>
      </c>
      <c r="AC29" s="246" t="s">
        <v>135</v>
      </c>
      <c r="AD29" s="246" t="s">
        <v>141</v>
      </c>
      <c r="AE29" s="246" t="s">
        <v>174</v>
      </c>
      <c r="AF29" s="246" t="s">
        <v>174</v>
      </c>
      <c r="AG29" s="90"/>
      <c r="AH29" s="90"/>
      <c r="AI29" s="90"/>
      <c r="AJ29" s="90"/>
      <c r="AK29" s="30"/>
      <c r="AL29" s="30"/>
    </row>
    <row r="30" spans="2:38" ht="23.1" customHeight="1">
      <c r="B30" s="6"/>
      <c r="C30" s="217" t="s">
        <v>373</v>
      </c>
      <c r="D30" s="225"/>
      <c r="E30" s="195"/>
      <c r="F30" s="214" t="s">
        <v>37</v>
      </c>
      <c r="G30" s="262">
        <f t="shared" si="4"/>
        <v>10066</v>
      </c>
      <c r="H30" s="263"/>
      <c r="I30" s="262">
        <f t="shared" si="2"/>
        <v>7824</v>
      </c>
      <c r="J30" s="264"/>
      <c r="K30" s="265"/>
      <c r="L30" s="266">
        <f t="shared" si="0"/>
        <v>77.727001788197896</v>
      </c>
      <c r="M30" s="267"/>
      <c r="N30" s="268"/>
      <c r="O30" s="262">
        <f t="shared" si="3"/>
        <v>7176</v>
      </c>
      <c r="P30" s="264"/>
      <c r="Q30" s="265"/>
      <c r="R30" s="269">
        <f t="shared" si="1"/>
        <v>71.289489370156971</v>
      </c>
      <c r="S30" s="259"/>
      <c r="T30" s="35"/>
      <c r="U30" s="240" t="s">
        <v>408</v>
      </c>
      <c r="V30" s="240" t="s">
        <v>431</v>
      </c>
      <c r="W30" s="246" t="s">
        <v>453</v>
      </c>
      <c r="X30" s="246" t="s">
        <v>168</v>
      </c>
      <c r="Y30" s="246" t="s">
        <v>472</v>
      </c>
      <c r="Z30" s="246" t="s">
        <v>493</v>
      </c>
      <c r="AA30" s="246" t="s">
        <v>174</v>
      </c>
      <c r="AB30" s="246" t="s">
        <v>344</v>
      </c>
      <c r="AC30" s="246" t="s">
        <v>523</v>
      </c>
      <c r="AD30" s="246" t="s">
        <v>538</v>
      </c>
      <c r="AE30" s="246" t="s">
        <v>559</v>
      </c>
      <c r="AF30" s="246" t="s">
        <v>530</v>
      </c>
      <c r="AG30" s="90"/>
      <c r="AH30" s="90"/>
      <c r="AI30" s="90"/>
      <c r="AJ30" s="90"/>
      <c r="AK30" s="30"/>
      <c r="AL30" s="30"/>
    </row>
    <row r="31" spans="2:38" ht="23.25" customHeight="1">
      <c r="B31" s="6"/>
      <c r="C31" s="217" t="s">
        <v>374</v>
      </c>
      <c r="D31" s="225"/>
      <c r="E31" s="195"/>
      <c r="F31" s="214" t="s">
        <v>39</v>
      </c>
      <c r="G31" s="262">
        <f t="shared" si="4"/>
        <v>98186</v>
      </c>
      <c r="H31" s="263"/>
      <c r="I31" s="262">
        <f t="shared" si="2"/>
        <v>81252</v>
      </c>
      <c r="J31" s="264"/>
      <c r="K31" s="265"/>
      <c r="L31" s="266">
        <f t="shared" si="0"/>
        <v>82.753141995803887</v>
      </c>
      <c r="M31" s="267"/>
      <c r="N31" s="268"/>
      <c r="O31" s="262">
        <f t="shared" si="3"/>
        <v>75952</v>
      </c>
      <c r="P31" s="270"/>
      <c r="Q31" s="265"/>
      <c r="R31" s="269">
        <f t="shared" si="1"/>
        <v>77.355223758988046</v>
      </c>
      <c r="S31" s="133"/>
      <c r="T31" s="35"/>
      <c r="U31" s="240" t="s">
        <v>409</v>
      </c>
      <c r="V31" s="240" t="s">
        <v>432</v>
      </c>
      <c r="W31" s="246" t="s">
        <v>454</v>
      </c>
      <c r="X31" s="246" t="s">
        <v>463</v>
      </c>
      <c r="Y31" s="246" t="s">
        <v>473</v>
      </c>
      <c r="Z31" s="246" t="s">
        <v>494</v>
      </c>
      <c r="AA31" s="246" t="s">
        <v>498</v>
      </c>
      <c r="AB31" s="246" t="s">
        <v>504</v>
      </c>
      <c r="AC31" s="246" t="s">
        <v>524</v>
      </c>
      <c r="AD31" s="246" t="s">
        <v>539</v>
      </c>
      <c r="AE31" s="246" t="s">
        <v>560</v>
      </c>
      <c r="AF31" s="246" t="s">
        <v>566</v>
      </c>
      <c r="AG31" s="90"/>
      <c r="AH31" s="90"/>
      <c r="AI31" s="90"/>
      <c r="AJ31" s="90"/>
      <c r="AK31" s="30"/>
      <c r="AL31" s="30"/>
    </row>
    <row r="32" spans="2:38" ht="27.75" customHeight="1">
      <c r="B32" s="613"/>
      <c r="C32" s="618" t="s">
        <v>375</v>
      </c>
      <c r="D32" s="586" t="s">
        <v>4</v>
      </c>
      <c r="E32" s="194"/>
      <c r="F32" s="592" t="s">
        <v>387</v>
      </c>
      <c r="G32" s="262">
        <f t="shared" si="4"/>
        <v>212244</v>
      </c>
      <c r="H32" s="271"/>
      <c r="I32" s="262">
        <f t="shared" si="2"/>
        <v>153153</v>
      </c>
      <c r="J32" s="272"/>
      <c r="K32" s="273"/>
      <c r="L32" s="266">
        <f t="shared" si="0"/>
        <v>72.158930287781985</v>
      </c>
      <c r="M32" s="274"/>
      <c r="N32" s="275"/>
      <c r="O32" s="262">
        <f t="shared" si="3"/>
        <v>138534</v>
      </c>
      <c r="P32" s="272"/>
      <c r="Q32" s="273"/>
      <c r="R32" s="269">
        <f t="shared" si="1"/>
        <v>65.271103070051453</v>
      </c>
      <c r="S32" s="276"/>
      <c r="T32" s="35"/>
      <c r="U32" s="240" t="s">
        <v>410</v>
      </c>
      <c r="V32" s="240" t="s">
        <v>433</v>
      </c>
      <c r="W32" s="246" t="s">
        <v>455</v>
      </c>
      <c r="X32" s="246" t="s">
        <v>464</v>
      </c>
      <c r="Y32" s="246" t="s">
        <v>474</v>
      </c>
      <c r="Z32" s="246" t="s">
        <v>495</v>
      </c>
      <c r="AA32" s="246" t="s">
        <v>499</v>
      </c>
      <c r="AB32" s="246" t="s">
        <v>505</v>
      </c>
      <c r="AC32" s="246" t="s">
        <v>525</v>
      </c>
      <c r="AD32" s="246" t="s">
        <v>540</v>
      </c>
      <c r="AE32" s="246" t="s">
        <v>561</v>
      </c>
      <c r="AF32" s="246" t="s">
        <v>567</v>
      </c>
      <c r="AG32" s="90"/>
      <c r="AH32" s="90"/>
      <c r="AI32" s="90"/>
      <c r="AJ32" s="90"/>
      <c r="AK32" s="30"/>
      <c r="AL32" s="30"/>
    </row>
    <row r="33" spans="2:43" ht="15" customHeight="1">
      <c r="B33" s="614"/>
      <c r="C33" s="610"/>
      <c r="D33" s="599"/>
      <c r="E33" s="194"/>
      <c r="F33" s="593"/>
      <c r="G33" s="277"/>
      <c r="H33" s="263" t="s">
        <v>577</v>
      </c>
      <c r="I33" s="278">
        <f>AG33+AH33</f>
        <v>29508</v>
      </c>
      <c r="J33" s="279" t="s">
        <v>578</v>
      </c>
      <c r="K33" s="280" t="s">
        <v>577</v>
      </c>
      <c r="L33" s="281">
        <f>(I33/G32)*100</f>
        <v>13.902866512127551</v>
      </c>
      <c r="M33" s="279" t="s">
        <v>578</v>
      </c>
      <c r="N33" s="280" t="s">
        <v>577</v>
      </c>
      <c r="O33" s="278">
        <f>AI33+AJ33</f>
        <v>24814</v>
      </c>
      <c r="P33" s="279" t="s">
        <v>578</v>
      </c>
      <c r="Q33" s="280" t="s">
        <v>577</v>
      </c>
      <c r="R33" s="282">
        <f>(O33/G32)*100</f>
        <v>11.691261001488853</v>
      </c>
      <c r="S33" s="133" t="s">
        <v>578</v>
      </c>
      <c r="T33" s="35"/>
      <c r="U33" s="242"/>
      <c r="V33" s="242"/>
      <c r="W33" s="242"/>
      <c r="X33" s="242"/>
      <c r="Y33" s="242"/>
      <c r="Z33" s="242"/>
      <c r="AA33" s="242"/>
      <c r="AB33" s="242"/>
      <c r="AC33" s="242"/>
      <c r="AD33" s="242"/>
      <c r="AE33" s="242"/>
      <c r="AF33" s="250"/>
      <c r="AG33" s="246" t="s">
        <v>569</v>
      </c>
      <c r="AH33" s="246" t="s">
        <v>571</v>
      </c>
      <c r="AI33" s="246" t="s">
        <v>573</v>
      </c>
      <c r="AJ33" s="246" t="s">
        <v>575</v>
      </c>
      <c r="AK33" s="30"/>
      <c r="AL33" s="30"/>
    </row>
    <row r="34" spans="2:43" ht="27" customHeight="1">
      <c r="B34" s="614"/>
      <c r="C34" s="610"/>
      <c r="D34" s="594" t="s">
        <v>6</v>
      </c>
      <c r="E34" s="198"/>
      <c r="F34" s="592" t="s">
        <v>388</v>
      </c>
      <c r="G34" s="283">
        <f>U34+V34</f>
        <v>40194</v>
      </c>
      <c r="H34" s="271"/>
      <c r="I34" s="262">
        <f>W34+X34+Y34+Z34+AA34+AB34</f>
        <v>29306</v>
      </c>
      <c r="J34" s="272"/>
      <c r="K34" s="273"/>
      <c r="L34" s="269">
        <f>(I34/G34)*100</f>
        <v>72.911379807931525</v>
      </c>
      <c r="M34" s="274"/>
      <c r="N34" s="275"/>
      <c r="O34" s="262">
        <f t="shared" si="3"/>
        <v>26574</v>
      </c>
      <c r="P34" s="272"/>
      <c r="Q34" s="273"/>
      <c r="R34" s="269">
        <f>(O34/G34)*100</f>
        <v>66.114345424690256</v>
      </c>
      <c r="S34" s="276"/>
      <c r="T34" s="35"/>
      <c r="U34" s="240" t="s">
        <v>411</v>
      </c>
      <c r="V34" s="240" t="s">
        <v>434</v>
      </c>
      <c r="W34" s="246" t="s">
        <v>456</v>
      </c>
      <c r="X34" s="246" t="s">
        <v>156</v>
      </c>
      <c r="Y34" s="246" t="s">
        <v>475</v>
      </c>
      <c r="Z34" s="246" t="s">
        <v>496</v>
      </c>
      <c r="AA34" s="246" t="s">
        <v>500</v>
      </c>
      <c r="AB34" s="246" t="s">
        <v>506</v>
      </c>
      <c r="AC34" s="246" t="s">
        <v>526</v>
      </c>
      <c r="AD34" s="246" t="s">
        <v>541</v>
      </c>
      <c r="AE34" s="246" t="s">
        <v>562</v>
      </c>
      <c r="AF34" s="246" t="s">
        <v>568</v>
      </c>
      <c r="AG34" s="90"/>
      <c r="AH34" s="90"/>
      <c r="AI34" s="90"/>
      <c r="AJ34" s="90"/>
      <c r="AK34" s="30"/>
      <c r="AL34" s="30"/>
    </row>
    <row r="35" spans="2:43" ht="15" customHeight="1">
      <c r="B35" s="615"/>
      <c r="C35" s="611"/>
      <c r="D35" s="587"/>
      <c r="E35" s="195"/>
      <c r="F35" s="595"/>
      <c r="G35" s="284"/>
      <c r="H35" s="263" t="s">
        <v>577</v>
      </c>
      <c r="I35" s="278">
        <f>AG35+AH35</f>
        <v>5189</v>
      </c>
      <c r="J35" s="279" t="s">
        <v>578</v>
      </c>
      <c r="K35" s="280" t="s">
        <v>577</v>
      </c>
      <c r="L35" s="281">
        <f>(I35/G34)*100</f>
        <v>12.909887047818083</v>
      </c>
      <c r="M35" s="279" t="s">
        <v>578</v>
      </c>
      <c r="N35" s="280" t="s">
        <v>577</v>
      </c>
      <c r="O35" s="278">
        <f>AI35+AJ35</f>
        <v>4275</v>
      </c>
      <c r="P35" s="279" t="s">
        <v>578</v>
      </c>
      <c r="Q35" s="280" t="s">
        <v>577</v>
      </c>
      <c r="R35" s="282">
        <f>(O35/G34)*100</f>
        <v>10.635915808329601</v>
      </c>
      <c r="S35" s="133" t="s">
        <v>578</v>
      </c>
      <c r="T35" s="35"/>
      <c r="U35" s="242"/>
      <c r="V35" s="242"/>
      <c r="W35" s="242"/>
      <c r="X35" s="242"/>
      <c r="Y35" s="242"/>
      <c r="Z35" s="242"/>
      <c r="AA35" s="242"/>
      <c r="AB35" s="242"/>
      <c r="AC35" s="242"/>
      <c r="AD35" s="242"/>
      <c r="AE35" s="242"/>
      <c r="AF35" s="250"/>
      <c r="AG35" s="246" t="s">
        <v>570</v>
      </c>
      <c r="AH35" s="246" t="s">
        <v>572</v>
      </c>
      <c r="AI35" s="246" t="s">
        <v>574</v>
      </c>
      <c r="AJ35" s="246" t="s">
        <v>576</v>
      </c>
      <c r="AK35" s="30"/>
      <c r="AL35" s="30"/>
    </row>
    <row r="36" spans="2:43" ht="21.6" customHeight="1">
      <c r="B36" s="6"/>
      <c r="C36" s="199" t="s">
        <v>376</v>
      </c>
      <c r="D36" s="225"/>
      <c r="E36" s="195"/>
      <c r="F36" s="214" t="s">
        <v>42</v>
      </c>
      <c r="G36" s="285">
        <f>U36+V36</f>
        <v>60</v>
      </c>
      <c r="H36" s="263"/>
      <c r="I36" s="285">
        <f>W36+X36+Y36+Z36+AA36+AB36</f>
        <v>41</v>
      </c>
      <c r="J36" s="264"/>
      <c r="K36" s="265"/>
      <c r="L36" s="286">
        <f>(I36/G36)*100</f>
        <v>68.333333333333329</v>
      </c>
      <c r="M36" s="267"/>
      <c r="N36" s="268"/>
      <c r="O36" s="285">
        <f t="shared" si="3"/>
        <v>37</v>
      </c>
      <c r="P36" s="264"/>
      <c r="Q36" s="265"/>
      <c r="R36" s="286">
        <f>(O36/G36)*100</f>
        <v>61.666666666666671</v>
      </c>
      <c r="S36" s="133"/>
      <c r="T36" s="35"/>
      <c r="U36" s="240" t="s">
        <v>169</v>
      </c>
      <c r="V36" s="240" t="s">
        <v>141</v>
      </c>
      <c r="W36" s="246" t="s">
        <v>183</v>
      </c>
      <c r="X36" s="246" t="s">
        <v>150</v>
      </c>
      <c r="Y36" s="246" t="s">
        <v>183</v>
      </c>
      <c r="Z36" s="246" t="s">
        <v>141</v>
      </c>
      <c r="AA36" s="246" t="s">
        <v>141</v>
      </c>
      <c r="AB36" s="246" t="s">
        <v>141</v>
      </c>
      <c r="AC36" s="246" t="s">
        <v>183</v>
      </c>
      <c r="AD36" s="246" t="s">
        <v>542</v>
      </c>
      <c r="AE36" s="246" t="s">
        <v>141</v>
      </c>
      <c r="AF36" s="246" t="s">
        <v>141</v>
      </c>
      <c r="AG36" s="246" t="s">
        <v>180</v>
      </c>
      <c r="AH36" s="246" t="s">
        <v>141</v>
      </c>
      <c r="AI36" s="246" t="s">
        <v>180</v>
      </c>
      <c r="AJ36" s="246" t="s">
        <v>141</v>
      </c>
      <c r="AK36" s="30"/>
      <c r="AL36" s="30"/>
    </row>
    <row r="37" spans="2:43" ht="21.6" customHeight="1" thickBot="1">
      <c r="B37" s="42"/>
      <c r="C37" s="212" t="s">
        <v>377</v>
      </c>
      <c r="D37" s="225"/>
      <c r="E37" s="195"/>
      <c r="F37" s="214" t="s">
        <v>44</v>
      </c>
      <c r="G37" s="252">
        <f>U37+V37</f>
        <v>1478</v>
      </c>
      <c r="H37" s="251"/>
      <c r="I37" s="252">
        <f>W37+X37+Y37+Z37+AA37+AB37</f>
        <v>1332</v>
      </c>
      <c r="J37" s="253"/>
      <c r="K37" s="254"/>
      <c r="L37" s="258">
        <f>(I37/G37)*100</f>
        <v>90.121786197564276</v>
      </c>
      <c r="M37" s="256"/>
      <c r="N37" s="257"/>
      <c r="O37" s="252">
        <f t="shared" si="3"/>
        <v>1269</v>
      </c>
      <c r="P37" s="261"/>
      <c r="Q37" s="254"/>
      <c r="R37" s="258">
        <f>(O37/G37)*100</f>
        <v>85.859269282814608</v>
      </c>
      <c r="S37" s="259"/>
      <c r="T37" s="35"/>
      <c r="U37" s="240" t="s">
        <v>412</v>
      </c>
      <c r="V37" s="240" t="s">
        <v>435</v>
      </c>
      <c r="W37" s="246" t="s">
        <v>457</v>
      </c>
      <c r="X37" s="246" t="s">
        <v>141</v>
      </c>
      <c r="Y37" s="246" t="s">
        <v>136</v>
      </c>
      <c r="Z37" s="246" t="s">
        <v>478</v>
      </c>
      <c r="AA37" s="246" t="s">
        <v>141</v>
      </c>
      <c r="AB37" s="246" t="s">
        <v>236</v>
      </c>
      <c r="AC37" s="246" t="s">
        <v>527</v>
      </c>
      <c r="AD37" s="246" t="s">
        <v>236</v>
      </c>
      <c r="AE37" s="246" t="s">
        <v>563</v>
      </c>
      <c r="AF37" s="246" t="s">
        <v>236</v>
      </c>
      <c r="AG37" s="90"/>
      <c r="AH37" s="90"/>
      <c r="AI37" s="90"/>
      <c r="AJ37" s="90"/>
      <c r="AK37" s="30"/>
      <c r="AL37" s="30"/>
    </row>
    <row r="38" spans="2:43" ht="21.6" customHeight="1" thickTop="1">
      <c r="B38" s="216"/>
      <c r="C38" s="201"/>
      <c r="D38" s="202"/>
      <c r="E38" s="584" t="s">
        <v>389</v>
      </c>
      <c r="F38" s="585"/>
      <c r="G38" s="287">
        <f>SUM(G5:G37)</f>
        <v>1069814</v>
      </c>
      <c r="H38" s="287"/>
      <c r="I38" s="288">
        <f>SUM(I5:I37)-I33-I35</f>
        <v>871673</v>
      </c>
      <c r="J38" s="289"/>
      <c r="K38" s="290"/>
      <c r="L38" s="291">
        <f>(I38/G38)*100</f>
        <v>81.478929982221203</v>
      </c>
      <c r="M38" s="292"/>
      <c r="N38" s="293"/>
      <c r="O38" s="288">
        <f>SUM(O5:O37)-O33-O35</f>
        <v>815498</v>
      </c>
      <c r="P38" s="289"/>
      <c r="Q38" s="290"/>
      <c r="R38" s="291">
        <f>(O38/G38)*100</f>
        <v>76.22801720672939</v>
      </c>
      <c r="S38" s="294"/>
      <c r="T38" s="35"/>
      <c r="U38" s="71"/>
      <c r="V38" s="71"/>
      <c r="W38" s="71"/>
      <c r="X38" s="71"/>
      <c r="Y38" s="69"/>
      <c r="Z38" s="69"/>
      <c r="AA38" s="69"/>
      <c r="AB38" s="69"/>
      <c r="AC38" s="69"/>
      <c r="AD38" s="69"/>
      <c r="AE38" s="69"/>
      <c r="AF38" s="69"/>
      <c r="AG38" s="69"/>
      <c r="AH38" s="69"/>
      <c r="AI38" s="69"/>
      <c r="AJ38" s="69"/>
      <c r="AK38" s="30"/>
      <c r="AL38" s="30"/>
    </row>
    <row r="39" spans="2:43" ht="3.75" customHeight="1">
      <c r="B39" s="222"/>
      <c r="C39" s="222"/>
      <c r="D39" s="220"/>
      <c r="E39" s="57"/>
      <c r="F39" s="222"/>
      <c r="G39" s="58"/>
      <c r="H39" s="10"/>
      <c r="I39" s="10"/>
      <c r="K39" s="11"/>
      <c r="M39" s="13"/>
      <c r="N39" s="13"/>
      <c r="O39" s="10"/>
      <c r="P39" s="11"/>
      <c r="Q39" s="11"/>
      <c r="R39" s="12"/>
      <c r="S39" s="11"/>
      <c r="T39" s="70"/>
      <c r="U39" s="87"/>
      <c r="V39" s="87"/>
      <c r="W39" s="87"/>
      <c r="X39" s="87"/>
      <c r="Y39" s="87"/>
      <c r="Z39" s="88"/>
      <c r="AA39" s="87"/>
      <c r="AB39" s="87"/>
      <c r="AC39" s="71"/>
      <c r="AD39" s="71"/>
      <c r="AE39" s="89"/>
      <c r="AF39" s="89"/>
      <c r="AG39" s="89"/>
      <c r="AH39" s="89"/>
      <c r="AI39" s="71"/>
      <c r="AJ39" s="71"/>
      <c r="AK39" s="71"/>
      <c r="AL39" s="71"/>
      <c r="AM39" s="35"/>
      <c r="AN39" s="35"/>
      <c r="AO39" s="35"/>
      <c r="AP39" s="35"/>
      <c r="AQ39" s="35"/>
    </row>
    <row r="40" spans="2:43" ht="31.5" customHeight="1">
      <c r="B40" s="3"/>
      <c r="C40" s="60" t="s">
        <v>65</v>
      </c>
      <c r="E40" s="222"/>
      <c r="F40" s="222"/>
      <c r="G40" s="222"/>
      <c r="H40" s="222"/>
      <c r="I40" s="222"/>
      <c r="J40" s="222"/>
      <c r="K40" s="222"/>
      <c r="L40" s="222"/>
      <c r="M40" s="222"/>
      <c r="N40" s="222"/>
      <c r="O40" s="222"/>
      <c r="P40" s="222"/>
      <c r="Q40" s="222"/>
      <c r="R40" s="222"/>
      <c r="S40" s="37"/>
      <c r="T40" s="68"/>
      <c r="U40" s="68"/>
      <c r="V40" s="86"/>
      <c r="W40" s="69"/>
      <c r="X40" s="69"/>
      <c r="Y40" s="69"/>
      <c r="Z40" s="69"/>
      <c r="AA40" s="69"/>
      <c r="AB40" s="69"/>
      <c r="AC40" s="69"/>
      <c r="AD40" s="69"/>
      <c r="AE40" s="69"/>
      <c r="AF40" s="69"/>
      <c r="AG40" s="69"/>
      <c r="AH40" s="69"/>
      <c r="AI40" s="69"/>
      <c r="AJ40" s="69"/>
      <c r="AK40" s="69"/>
      <c r="AL40" s="69"/>
    </row>
    <row r="41" spans="2:43" ht="15" customHeight="1">
      <c r="B41" s="3"/>
      <c r="C41" s="3"/>
      <c r="E41" s="3"/>
      <c r="F41" s="3"/>
      <c r="G41" s="3"/>
      <c r="H41" s="3"/>
      <c r="I41" s="3"/>
      <c r="J41" s="3"/>
      <c r="K41" s="3"/>
      <c r="L41" s="3"/>
      <c r="M41" s="3"/>
      <c r="N41" s="3"/>
      <c r="O41" s="3"/>
      <c r="P41" s="3"/>
      <c r="Q41" s="3"/>
      <c r="R41" s="3"/>
      <c r="S41" s="3"/>
      <c r="T41" s="68"/>
      <c r="U41" s="68"/>
      <c r="V41" s="69"/>
      <c r="W41" s="69"/>
      <c r="X41" s="69"/>
      <c r="Y41" s="69"/>
      <c r="Z41" s="69"/>
      <c r="AA41" s="69"/>
      <c r="AB41" s="69"/>
      <c r="AC41" s="69"/>
      <c r="AD41" s="69"/>
      <c r="AE41" s="69"/>
      <c r="AF41" s="69"/>
      <c r="AG41" s="69"/>
      <c r="AH41" s="69"/>
      <c r="AI41" s="69"/>
      <c r="AJ41" s="69"/>
      <c r="AK41" s="69"/>
      <c r="AL41" s="69"/>
    </row>
    <row r="42" spans="2:43">
      <c r="B42" s="3"/>
      <c r="C42" s="3"/>
      <c r="D42" s="7"/>
      <c r="E42" s="3"/>
      <c r="F42" s="3"/>
      <c r="G42" s="3"/>
      <c r="H42" s="3"/>
      <c r="I42" s="3"/>
      <c r="J42" s="3"/>
      <c r="K42" s="3"/>
      <c r="L42" s="3"/>
      <c r="M42" s="3"/>
      <c r="N42" s="3"/>
      <c r="O42" s="3"/>
      <c r="P42" s="3"/>
      <c r="Q42" s="3"/>
      <c r="R42" s="3"/>
      <c r="S42" s="3"/>
      <c r="T42" s="68"/>
      <c r="U42" s="68"/>
      <c r="V42" s="69"/>
      <c r="W42" s="69"/>
      <c r="X42" s="69"/>
      <c r="Y42" s="69"/>
      <c r="Z42" s="69"/>
      <c r="AA42" s="69"/>
      <c r="AB42" s="69"/>
      <c r="AC42" s="69"/>
      <c r="AD42" s="69"/>
      <c r="AE42" s="69"/>
      <c r="AF42" s="69"/>
      <c r="AG42" s="69"/>
      <c r="AH42" s="69"/>
      <c r="AI42" s="69"/>
      <c r="AJ42" s="69"/>
      <c r="AK42" s="69"/>
      <c r="AL42" s="69"/>
    </row>
    <row r="43" spans="2:43">
      <c r="B43" s="3">
        <v>77</v>
      </c>
      <c r="C43" s="3"/>
      <c r="D43" s="7"/>
      <c r="E43" s="3"/>
      <c r="F43" s="3"/>
      <c r="G43" s="5"/>
      <c r="H43" s="5"/>
      <c r="I43" s="5"/>
      <c r="J43" s="3"/>
      <c r="K43" s="3"/>
      <c r="L43" s="59"/>
      <c r="M43" s="3"/>
      <c r="N43" s="3"/>
      <c r="O43" s="5"/>
      <c r="P43" s="3"/>
      <c r="Q43" s="3"/>
      <c r="R43" s="3"/>
      <c r="S43" s="3"/>
      <c r="T43" s="68"/>
      <c r="U43" s="68"/>
      <c r="V43" s="69"/>
      <c r="W43" s="69"/>
      <c r="X43" s="69"/>
      <c r="Y43" s="69"/>
      <c r="Z43" s="69"/>
      <c r="AA43" s="69"/>
      <c r="AB43" s="69"/>
      <c r="AC43" s="69"/>
      <c r="AD43" s="69"/>
      <c r="AE43" s="69"/>
      <c r="AF43" s="69"/>
      <c r="AG43" s="69"/>
      <c r="AH43" s="69"/>
      <c r="AI43" s="69"/>
      <c r="AJ43" s="69"/>
      <c r="AK43" s="69"/>
      <c r="AL43" s="69"/>
    </row>
    <row r="44" spans="2:43">
      <c r="T44" s="69"/>
      <c r="U44" s="82"/>
      <c r="V44" s="69"/>
      <c r="W44" s="69"/>
      <c r="X44" s="69"/>
      <c r="Y44" s="69"/>
      <c r="Z44" s="69"/>
      <c r="AA44" s="69"/>
      <c r="AB44" s="69"/>
      <c r="AC44" s="69"/>
      <c r="AD44" s="69"/>
      <c r="AE44" s="69"/>
      <c r="AF44" s="69"/>
      <c r="AG44" s="69"/>
      <c r="AH44" s="69"/>
      <c r="AI44" s="69"/>
      <c r="AJ44" s="69"/>
      <c r="AK44" s="69"/>
      <c r="AL44" s="69"/>
    </row>
    <row r="45" spans="2:43">
      <c r="T45" s="69"/>
      <c r="U45" s="69"/>
      <c r="V45" s="69"/>
      <c r="W45" s="69"/>
      <c r="X45" s="69"/>
      <c r="Y45" s="69"/>
      <c r="Z45" s="69"/>
      <c r="AA45" s="69"/>
      <c r="AB45" s="69"/>
      <c r="AC45" s="69"/>
      <c r="AD45" s="69"/>
      <c r="AE45" s="69"/>
      <c r="AF45" s="69"/>
      <c r="AG45" s="69"/>
      <c r="AH45" s="69"/>
      <c r="AI45" s="69"/>
      <c r="AJ45" s="69"/>
      <c r="AK45" s="69"/>
      <c r="AL45" s="69"/>
    </row>
    <row r="46" spans="2:43">
      <c r="F46" s="65"/>
      <c r="T46" s="69"/>
      <c r="U46" s="69"/>
      <c r="V46" s="69"/>
      <c r="W46" s="69"/>
      <c r="X46" s="69"/>
      <c r="Y46" s="69"/>
      <c r="Z46" s="69"/>
      <c r="AA46" s="69"/>
      <c r="AB46" s="69"/>
      <c r="AC46" s="69"/>
      <c r="AD46" s="69"/>
      <c r="AE46" s="69"/>
      <c r="AF46" s="69"/>
      <c r="AG46" s="69"/>
      <c r="AH46" s="69"/>
      <c r="AI46" s="69"/>
      <c r="AJ46" s="69"/>
      <c r="AK46" s="69"/>
      <c r="AL46" s="69"/>
    </row>
    <row r="47" spans="2:43">
      <c r="T47" s="69"/>
      <c r="U47" s="69"/>
      <c r="V47" s="69"/>
      <c r="W47" s="69"/>
      <c r="X47" s="69"/>
      <c r="Y47" s="69"/>
      <c r="Z47" s="69"/>
      <c r="AA47" s="69"/>
      <c r="AB47" s="69"/>
      <c r="AC47" s="69"/>
      <c r="AD47" s="69"/>
      <c r="AE47" s="69"/>
      <c r="AF47" s="69"/>
      <c r="AG47" s="69"/>
      <c r="AH47" s="69"/>
      <c r="AI47" s="69"/>
      <c r="AJ47" s="69"/>
      <c r="AK47" s="69"/>
      <c r="AL47" s="69"/>
    </row>
  </sheetData>
  <customSheetViews>
    <customSheetView guid="{5700722D-00D0-4495-B7B4-CBAEFC95B69E}" scale="85" showPageBreaks="1" showGridLines="0" fitToPage="1" printArea="1" view="pageBreakPreview" topLeftCell="C1">
      <pane xSplit="18" ySplit="4" topLeftCell="U5" activePane="bottomRight" state="frozen"/>
      <selection pane="bottomRight" activeCell="B3" sqref="B3"/>
      <pageMargins left="0.78700000000000003" right="0.78700000000000003" top="0.8" bottom="0.38" header="0.51200000000000001" footer="0.24"/>
      <pageSetup paperSize="9" scale="80" orientation="portrait" r:id="rId1"/>
      <headerFooter alignWithMargins="0"/>
    </customSheetView>
  </customSheetViews>
  <mergeCells count="30">
    <mergeCell ref="D32:D33"/>
    <mergeCell ref="F32:F33"/>
    <mergeCell ref="D34:D35"/>
    <mergeCell ref="F34:F35"/>
    <mergeCell ref="E38:F38"/>
    <mergeCell ref="B26:B27"/>
    <mergeCell ref="C26:C27"/>
    <mergeCell ref="B28:B29"/>
    <mergeCell ref="C28:C29"/>
    <mergeCell ref="B32:B35"/>
    <mergeCell ref="C32:C35"/>
    <mergeCell ref="B14:B15"/>
    <mergeCell ref="C14:C15"/>
    <mergeCell ref="B16:B19"/>
    <mergeCell ref="C16:C19"/>
    <mergeCell ref="B22:B23"/>
    <mergeCell ref="C22:C23"/>
    <mergeCell ref="Q4:S4"/>
    <mergeCell ref="B5:B6"/>
    <mergeCell ref="C5:C6"/>
    <mergeCell ref="B7:B10"/>
    <mergeCell ref="C7:C10"/>
    <mergeCell ref="B11:B12"/>
    <mergeCell ref="C11:C12"/>
    <mergeCell ref="C1:D1"/>
    <mergeCell ref="E1:P1"/>
    <mergeCell ref="G3:G4"/>
    <mergeCell ref="I3:I4"/>
    <mergeCell ref="O3:O4"/>
    <mergeCell ref="K4:M4"/>
  </mergeCells>
  <phoneticPr fontId="15"/>
  <pageMargins left="0.78700000000000003" right="0.78700000000000003" top="0.8" bottom="0.38" header="0.51200000000000001" footer="0.24"/>
  <pageSetup paperSize="9" scale="81"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Q47"/>
  <sheetViews>
    <sheetView showGridLines="0" view="pageBreakPreview" topLeftCell="C1" zoomScale="130" zoomScaleNormal="70" zoomScaleSheetLayoutView="130" workbookViewId="0">
      <pane xSplit="18" ySplit="4" topLeftCell="AC15" activePane="bottomRight" state="frozen"/>
      <selection activeCell="C1" sqref="C1"/>
      <selection pane="topRight" activeCell="U1" sqref="U1"/>
      <selection pane="bottomLeft" activeCell="C5" sqref="C5"/>
      <selection pane="bottomRight" activeCell="O20" sqref="O20"/>
    </sheetView>
  </sheetViews>
  <sheetFormatPr defaultColWidth="9" defaultRowHeight="13.5"/>
  <cols>
    <col min="1" max="1" width="9" style="30"/>
    <col min="2" max="2" width="1.375" style="30" customWidth="1"/>
    <col min="3" max="3" width="10.125" style="30" customWidth="1"/>
    <col min="4" max="4" width="2.875" style="8" customWidth="1"/>
    <col min="5" max="5" width="1.125" style="30" customWidth="1"/>
    <col min="6" max="6" width="30.375" style="30" customWidth="1"/>
    <col min="7" max="7" width="12.875" style="30" customWidth="1"/>
    <col min="8" max="8" width="1.375" style="30" customWidth="1"/>
    <col min="9" max="9" width="10.625" style="30" customWidth="1"/>
    <col min="10" max="10" width="1.375" style="30" customWidth="1"/>
    <col min="11" max="11" width="1.625" style="30" customWidth="1"/>
    <col min="12" max="12" width="7.5" style="30" customWidth="1"/>
    <col min="13" max="14" width="1.625" style="30" customWidth="1"/>
    <col min="15" max="15" width="10.625" style="30" customWidth="1"/>
    <col min="16" max="17" width="1.625" style="30" customWidth="1"/>
    <col min="18" max="18" width="7.5" style="30" customWidth="1"/>
    <col min="19" max="19" width="1.625" style="30" customWidth="1"/>
    <col min="20" max="20" width="11" style="30" customWidth="1"/>
    <col min="21" max="25" width="10.875" style="65" customWidth="1"/>
    <col min="26" max="35" width="11.125" style="65" customWidth="1"/>
    <col min="36" max="36" width="11.125" style="30" customWidth="1"/>
    <col min="37" max="37" width="9.875" style="29" customWidth="1"/>
    <col min="38" max="38" width="9" style="29"/>
    <col min="39" max="16384" width="9" style="30"/>
  </cols>
  <sheetData>
    <row r="1" spans="2:38" s="8" customFormat="1" ht="25.5" customHeight="1">
      <c r="B1" s="7"/>
      <c r="C1" s="607" t="s">
        <v>359</v>
      </c>
      <c r="D1" s="607"/>
      <c r="E1" s="601" t="s">
        <v>75</v>
      </c>
      <c r="F1" s="601"/>
      <c r="G1" s="601"/>
      <c r="H1" s="601"/>
      <c r="I1" s="601"/>
      <c r="J1" s="601"/>
      <c r="K1" s="601"/>
      <c r="L1" s="601"/>
      <c r="M1" s="601"/>
      <c r="N1" s="601"/>
      <c r="O1" s="601"/>
      <c r="P1" s="601"/>
      <c r="Q1" s="41"/>
      <c r="R1" s="41"/>
      <c r="S1" s="41"/>
      <c r="T1" s="66"/>
      <c r="U1" s="63"/>
      <c r="V1" s="64"/>
      <c r="W1" s="64"/>
      <c r="X1" s="64"/>
      <c r="Y1" s="64"/>
      <c r="Z1" s="64"/>
      <c r="AA1" s="64"/>
      <c r="AB1" s="64"/>
      <c r="AC1" s="64"/>
      <c r="AD1" s="64"/>
      <c r="AE1" s="64"/>
      <c r="AF1" s="64"/>
      <c r="AG1" s="64"/>
      <c r="AH1" s="64"/>
      <c r="AI1" s="64"/>
      <c r="AJ1" s="67"/>
      <c r="AK1" s="67"/>
      <c r="AL1" s="67"/>
    </row>
    <row r="2" spans="2:38" ht="18.75" customHeight="1">
      <c r="B2" s="3"/>
      <c r="C2" s="3"/>
      <c r="D2" s="7"/>
      <c r="E2" s="3"/>
      <c r="F2" s="3"/>
      <c r="G2" s="3"/>
      <c r="H2" s="3"/>
      <c r="I2" s="3"/>
      <c r="J2" s="3"/>
      <c r="K2" s="3"/>
      <c r="L2" s="3"/>
      <c r="M2" s="3"/>
      <c r="N2" s="3"/>
      <c r="O2" s="28"/>
      <c r="P2" s="28"/>
      <c r="Q2" s="38"/>
      <c r="R2" s="28"/>
      <c r="S2" s="62" t="s">
        <v>378</v>
      </c>
      <c r="U2" s="30"/>
      <c r="V2" s="30"/>
      <c r="W2" s="30"/>
      <c r="X2" s="30"/>
      <c r="Y2" s="30"/>
      <c r="Z2" s="30"/>
      <c r="AA2" s="30"/>
      <c r="AB2" s="30"/>
      <c r="AC2" s="30"/>
      <c r="AD2" s="30"/>
      <c r="AE2" s="30"/>
      <c r="AF2" s="30"/>
      <c r="AG2" s="30"/>
      <c r="AH2" s="30"/>
      <c r="AI2" s="30"/>
      <c r="AK2" s="30"/>
      <c r="AL2" s="30"/>
    </row>
    <row r="3" spans="2:38" ht="18.75" customHeight="1">
      <c r="B3" s="32"/>
      <c r="C3" s="180"/>
      <c r="D3" s="181"/>
      <c r="E3" s="182"/>
      <c r="F3" s="183" t="s">
        <v>0</v>
      </c>
      <c r="G3" s="602" t="s">
        <v>60</v>
      </c>
      <c r="H3" s="184"/>
      <c r="I3" s="604" t="s">
        <v>59</v>
      </c>
      <c r="J3" s="185"/>
      <c r="K3" s="185"/>
      <c r="L3" s="182"/>
      <c r="M3" s="182"/>
      <c r="N3" s="180"/>
      <c r="O3" s="604" t="s">
        <v>53</v>
      </c>
      <c r="P3" s="185"/>
      <c r="Q3" s="185"/>
      <c r="R3" s="182"/>
      <c r="S3" s="186"/>
      <c r="U3" s="90" t="s">
        <v>243</v>
      </c>
      <c r="V3" s="90" t="s">
        <v>269</v>
      </c>
      <c r="W3" s="90" t="s">
        <v>270</v>
      </c>
      <c r="X3" s="90" t="s">
        <v>271</v>
      </c>
      <c r="Y3" s="90" t="s">
        <v>272</v>
      </c>
      <c r="Z3" s="90" t="s">
        <v>299</v>
      </c>
      <c r="AA3" s="90" t="s">
        <v>304</v>
      </c>
      <c r="AB3" s="90" t="s">
        <v>312</v>
      </c>
      <c r="AC3" s="90" t="s">
        <v>313</v>
      </c>
      <c r="AD3" s="90" t="s">
        <v>314</v>
      </c>
      <c r="AE3" s="90" t="s">
        <v>339</v>
      </c>
      <c r="AF3" s="94" t="s">
        <v>348</v>
      </c>
      <c r="AG3" s="90" t="s">
        <v>350</v>
      </c>
      <c r="AH3" s="90" t="s">
        <v>354</v>
      </c>
      <c r="AI3" s="90" t="s">
        <v>351</v>
      </c>
      <c r="AJ3" s="90" t="s">
        <v>356</v>
      </c>
      <c r="AK3" s="30"/>
      <c r="AL3" s="30"/>
    </row>
    <row r="4" spans="2:38" ht="54">
      <c r="B4" s="34"/>
      <c r="C4" s="187"/>
      <c r="D4" s="188"/>
      <c r="E4" s="189"/>
      <c r="F4" s="190"/>
      <c r="G4" s="603"/>
      <c r="H4" s="191"/>
      <c r="I4" s="605"/>
      <c r="J4" s="192"/>
      <c r="K4" s="596" t="s">
        <v>50</v>
      </c>
      <c r="L4" s="597"/>
      <c r="M4" s="598"/>
      <c r="N4" s="193"/>
      <c r="O4" s="606"/>
      <c r="P4" s="192"/>
      <c r="Q4" s="596" t="s">
        <v>51</v>
      </c>
      <c r="R4" s="597"/>
      <c r="S4" s="598"/>
      <c r="U4" s="91" t="s">
        <v>71</v>
      </c>
      <c r="V4" s="92" t="s">
        <v>71</v>
      </c>
      <c r="W4" s="92" t="s">
        <v>72</v>
      </c>
      <c r="X4" s="92" t="s">
        <v>66</v>
      </c>
      <c r="Y4" s="92" t="s">
        <v>67</v>
      </c>
      <c r="Z4" s="92" t="s">
        <v>72</v>
      </c>
      <c r="AA4" s="92" t="s">
        <v>66</v>
      </c>
      <c r="AB4" s="92" t="s">
        <v>67</v>
      </c>
      <c r="AC4" s="92" t="s">
        <v>69</v>
      </c>
      <c r="AD4" s="92" t="s">
        <v>70</v>
      </c>
      <c r="AE4" s="92" t="s">
        <v>69</v>
      </c>
      <c r="AF4" s="95" t="s">
        <v>70</v>
      </c>
      <c r="AG4" s="92" t="s">
        <v>68</v>
      </c>
      <c r="AH4" s="92" t="s">
        <v>78</v>
      </c>
      <c r="AI4" s="92" t="s">
        <v>76</v>
      </c>
      <c r="AJ4" s="92" t="s">
        <v>76</v>
      </c>
      <c r="AK4" s="30"/>
      <c r="AL4" s="30"/>
    </row>
    <row r="5" spans="2:38" ht="23.25" customHeight="1">
      <c r="B5" s="608" t="s">
        <v>1</v>
      </c>
      <c r="C5" s="612" t="s">
        <v>360</v>
      </c>
      <c r="D5" s="224" t="s">
        <v>4</v>
      </c>
      <c r="E5" s="234"/>
      <c r="F5" s="235" t="s">
        <v>5</v>
      </c>
      <c r="G5" s="227">
        <f>U5+V5</f>
        <v>3102</v>
      </c>
      <c r="H5" s="227"/>
      <c r="I5" s="226">
        <f>W5+X5+Y5+Z5+AA5+AB5</f>
        <v>2898</v>
      </c>
      <c r="J5" s="228"/>
      <c r="K5" s="229"/>
      <c r="L5" s="236">
        <f t="shared" ref="L5:L32" si="0">(I5/G5)*100</f>
        <v>93.423597678916821</v>
      </c>
      <c r="M5" s="231"/>
      <c r="N5" s="232"/>
      <c r="O5" s="226">
        <f>AC5+AD5+AE5+AF5</f>
        <v>2804</v>
      </c>
      <c r="P5" s="228"/>
      <c r="Q5" s="229"/>
      <c r="R5" s="230">
        <f t="shared" ref="R5:R32" si="1">(O5/G5)*100</f>
        <v>90.393294648613804</v>
      </c>
      <c r="S5" s="40"/>
      <c r="T5" s="35"/>
      <c r="U5" s="93">
        <v>2907</v>
      </c>
      <c r="V5" s="93">
        <v>195</v>
      </c>
      <c r="W5" s="93">
        <v>2719</v>
      </c>
      <c r="X5" s="93">
        <v>6</v>
      </c>
      <c r="Y5" s="93">
        <v>33</v>
      </c>
      <c r="Z5" s="93">
        <v>139</v>
      </c>
      <c r="AA5" s="93">
        <v>0</v>
      </c>
      <c r="AB5" s="93">
        <v>1</v>
      </c>
      <c r="AC5" s="93">
        <v>2642</v>
      </c>
      <c r="AD5" s="93">
        <v>37</v>
      </c>
      <c r="AE5" s="93">
        <v>124</v>
      </c>
      <c r="AF5" s="96">
        <v>1</v>
      </c>
      <c r="AG5" s="90"/>
      <c r="AH5" s="90"/>
      <c r="AI5" s="90"/>
      <c r="AJ5" s="90"/>
      <c r="AK5" s="30"/>
      <c r="AL5" s="30"/>
    </row>
    <row r="6" spans="2:38" ht="23.25" customHeight="1">
      <c r="B6" s="609"/>
      <c r="C6" s="611"/>
      <c r="D6" s="224" t="s">
        <v>6</v>
      </c>
      <c r="E6" s="234"/>
      <c r="F6" s="235" t="s">
        <v>7</v>
      </c>
      <c r="G6" s="226">
        <f>U6+V6</f>
        <v>61214</v>
      </c>
      <c r="H6" s="227"/>
      <c r="I6" s="226">
        <f t="shared" ref="I6:I32" si="2">W6+X6+Y6+Z6+AA6+AB6</f>
        <v>49696</v>
      </c>
      <c r="J6" s="228"/>
      <c r="K6" s="229"/>
      <c r="L6" s="236">
        <f t="shared" si="0"/>
        <v>81.18404286601104</v>
      </c>
      <c r="M6" s="231"/>
      <c r="N6" s="232"/>
      <c r="O6" s="226">
        <f t="shared" ref="O6:O37" si="3">AC6+AD6+AE6+AF6</f>
        <v>46422</v>
      </c>
      <c r="P6" s="228"/>
      <c r="Q6" s="229"/>
      <c r="R6" s="230">
        <f t="shared" si="1"/>
        <v>75.835593164962262</v>
      </c>
      <c r="S6" s="40"/>
      <c r="T6" s="35"/>
      <c r="U6" s="93">
        <v>31432</v>
      </c>
      <c r="V6" s="93">
        <v>29782</v>
      </c>
      <c r="W6" s="93">
        <v>28451</v>
      </c>
      <c r="X6" s="93">
        <v>28</v>
      </c>
      <c r="Y6" s="93">
        <v>72</v>
      </c>
      <c r="Z6" s="93">
        <v>21135</v>
      </c>
      <c r="AA6" s="93">
        <v>5</v>
      </c>
      <c r="AB6" s="93">
        <v>5</v>
      </c>
      <c r="AC6" s="93">
        <v>27118</v>
      </c>
      <c r="AD6" s="93">
        <v>91</v>
      </c>
      <c r="AE6" s="93">
        <v>19205</v>
      </c>
      <c r="AF6" s="96">
        <v>8</v>
      </c>
      <c r="AG6" s="90"/>
      <c r="AH6" s="90"/>
      <c r="AI6" s="90"/>
      <c r="AJ6" s="90"/>
      <c r="AK6" s="30"/>
      <c r="AL6" s="30"/>
    </row>
    <row r="7" spans="2:38" ht="23.25" customHeight="1">
      <c r="B7" s="613" t="s">
        <v>1</v>
      </c>
      <c r="C7" s="612" t="s">
        <v>361</v>
      </c>
      <c r="D7" s="224" t="s">
        <v>4</v>
      </c>
      <c r="E7" s="234"/>
      <c r="F7" s="235" t="s">
        <v>9</v>
      </c>
      <c r="G7" s="237">
        <f t="shared" ref="G7:G32" si="4">U7+V7</f>
        <v>760</v>
      </c>
      <c r="H7" s="227"/>
      <c r="I7" s="226">
        <f t="shared" si="2"/>
        <v>451</v>
      </c>
      <c r="J7" s="228"/>
      <c r="K7" s="229"/>
      <c r="L7" s="236">
        <f t="shared" si="0"/>
        <v>59.342105263157897</v>
      </c>
      <c r="M7" s="231"/>
      <c r="N7" s="232"/>
      <c r="O7" s="226">
        <f t="shared" si="3"/>
        <v>386</v>
      </c>
      <c r="P7" s="228"/>
      <c r="Q7" s="229"/>
      <c r="R7" s="230">
        <f t="shared" si="1"/>
        <v>50.789473684210527</v>
      </c>
      <c r="S7" s="40"/>
      <c r="T7" s="35"/>
      <c r="U7" s="93">
        <v>390</v>
      </c>
      <c r="V7" s="93">
        <v>370</v>
      </c>
      <c r="W7" s="93">
        <v>219</v>
      </c>
      <c r="X7" s="93">
        <v>9</v>
      </c>
      <c r="Y7" s="93">
        <v>19</v>
      </c>
      <c r="Z7" s="93">
        <v>193</v>
      </c>
      <c r="AA7" s="93">
        <v>1</v>
      </c>
      <c r="AB7" s="93">
        <v>10</v>
      </c>
      <c r="AC7" s="93">
        <v>195</v>
      </c>
      <c r="AD7" s="93">
        <v>22</v>
      </c>
      <c r="AE7" s="93">
        <v>159</v>
      </c>
      <c r="AF7" s="96">
        <v>10</v>
      </c>
      <c r="AG7" s="90"/>
      <c r="AH7" s="90"/>
      <c r="AI7" s="90"/>
      <c r="AJ7" s="90"/>
      <c r="AK7" s="30"/>
      <c r="AL7" s="30"/>
    </row>
    <row r="8" spans="2:38" ht="23.25" customHeight="1">
      <c r="B8" s="614"/>
      <c r="C8" s="610"/>
      <c r="D8" s="224" t="s">
        <v>6</v>
      </c>
      <c r="E8" s="234"/>
      <c r="F8" s="235" t="s">
        <v>10</v>
      </c>
      <c r="G8" s="227">
        <f t="shared" si="4"/>
        <v>9249</v>
      </c>
      <c r="H8" s="227"/>
      <c r="I8" s="226">
        <f t="shared" si="2"/>
        <v>8622</v>
      </c>
      <c r="J8" s="228"/>
      <c r="K8" s="229"/>
      <c r="L8" s="236">
        <f t="shared" si="0"/>
        <v>93.220888744729152</v>
      </c>
      <c r="M8" s="231"/>
      <c r="N8" s="232"/>
      <c r="O8" s="226">
        <f t="shared" si="3"/>
        <v>8302</v>
      </c>
      <c r="P8" s="233"/>
      <c r="Q8" s="229"/>
      <c r="R8" s="230">
        <f t="shared" si="1"/>
        <v>89.761055249216128</v>
      </c>
      <c r="S8" s="40"/>
      <c r="T8" s="35"/>
      <c r="U8" s="93">
        <v>8690</v>
      </c>
      <c r="V8" s="93">
        <v>559</v>
      </c>
      <c r="W8" s="93">
        <v>8019</v>
      </c>
      <c r="X8" s="93">
        <v>9</v>
      </c>
      <c r="Y8" s="93">
        <v>181</v>
      </c>
      <c r="Z8" s="93">
        <v>407</v>
      </c>
      <c r="AA8" s="93">
        <v>0</v>
      </c>
      <c r="AB8" s="93">
        <v>6</v>
      </c>
      <c r="AC8" s="93">
        <v>7747</v>
      </c>
      <c r="AD8" s="93">
        <v>184</v>
      </c>
      <c r="AE8" s="93">
        <v>365</v>
      </c>
      <c r="AF8" s="96">
        <v>6</v>
      </c>
      <c r="AG8" s="90"/>
      <c r="AH8" s="90"/>
      <c r="AI8" s="90"/>
      <c r="AJ8" s="90"/>
      <c r="AK8" s="30"/>
      <c r="AL8" s="30"/>
    </row>
    <row r="9" spans="2:38" ht="23.25" customHeight="1">
      <c r="B9" s="614"/>
      <c r="C9" s="610"/>
      <c r="D9" s="238" t="s">
        <v>46</v>
      </c>
      <c r="E9" s="234"/>
      <c r="F9" s="239" t="s">
        <v>45</v>
      </c>
      <c r="G9" s="227">
        <f t="shared" si="4"/>
        <v>161</v>
      </c>
      <c r="H9" s="227"/>
      <c r="I9" s="226">
        <f t="shared" si="2"/>
        <v>131</v>
      </c>
      <c r="J9" s="228"/>
      <c r="K9" s="229"/>
      <c r="L9" s="236">
        <f t="shared" si="0"/>
        <v>81.366459627329192</v>
      </c>
      <c r="M9" s="231"/>
      <c r="N9" s="232"/>
      <c r="O9" s="226">
        <f t="shared" si="3"/>
        <v>119</v>
      </c>
      <c r="P9" s="228"/>
      <c r="Q9" s="229"/>
      <c r="R9" s="230">
        <f t="shared" si="1"/>
        <v>73.91304347826086</v>
      </c>
      <c r="S9" s="40"/>
      <c r="T9" s="35"/>
      <c r="U9" s="93">
        <v>100</v>
      </c>
      <c r="V9" s="93">
        <v>61</v>
      </c>
      <c r="W9" s="93">
        <v>66</v>
      </c>
      <c r="X9" s="93">
        <v>2</v>
      </c>
      <c r="Y9" s="93">
        <v>17</v>
      </c>
      <c r="Z9" s="93">
        <v>37</v>
      </c>
      <c r="AA9" s="93">
        <v>0</v>
      </c>
      <c r="AB9" s="93">
        <v>9</v>
      </c>
      <c r="AC9" s="93">
        <v>59</v>
      </c>
      <c r="AD9" s="93">
        <v>17</v>
      </c>
      <c r="AE9" s="93">
        <v>34</v>
      </c>
      <c r="AF9" s="96">
        <v>9</v>
      </c>
      <c r="AG9" s="90"/>
      <c r="AH9" s="90"/>
      <c r="AI9" s="90"/>
      <c r="AJ9" s="90"/>
      <c r="AK9" s="30"/>
      <c r="AL9" s="30"/>
    </row>
    <row r="10" spans="2:38" ht="23.25" customHeight="1">
      <c r="B10" s="615"/>
      <c r="C10" s="611"/>
      <c r="D10" s="238" t="s">
        <v>52</v>
      </c>
      <c r="E10" s="234"/>
      <c r="F10" s="239" t="s">
        <v>61</v>
      </c>
      <c r="G10" s="226">
        <f t="shared" si="4"/>
        <v>2589</v>
      </c>
      <c r="H10" s="227"/>
      <c r="I10" s="226">
        <f t="shared" si="2"/>
        <v>2409</v>
      </c>
      <c r="J10" s="228"/>
      <c r="K10" s="229"/>
      <c r="L10" s="236">
        <f t="shared" si="0"/>
        <v>93.047508690614137</v>
      </c>
      <c r="M10" s="231"/>
      <c r="N10" s="232"/>
      <c r="O10" s="226">
        <f t="shared" si="3"/>
        <v>2309</v>
      </c>
      <c r="P10" s="228"/>
      <c r="Q10" s="229"/>
      <c r="R10" s="230">
        <f t="shared" si="1"/>
        <v>89.185013518733101</v>
      </c>
      <c r="S10" s="40"/>
      <c r="T10" s="35"/>
      <c r="U10" s="93">
        <v>2285</v>
      </c>
      <c r="V10" s="93">
        <v>304</v>
      </c>
      <c r="W10" s="93">
        <v>2064</v>
      </c>
      <c r="X10" s="93">
        <v>1</v>
      </c>
      <c r="Y10" s="93">
        <v>70</v>
      </c>
      <c r="Z10" s="93">
        <v>262</v>
      </c>
      <c r="AA10" s="93">
        <v>0</v>
      </c>
      <c r="AB10" s="93">
        <v>12</v>
      </c>
      <c r="AC10" s="93">
        <v>1980</v>
      </c>
      <c r="AD10" s="93">
        <v>67</v>
      </c>
      <c r="AE10" s="93">
        <v>250</v>
      </c>
      <c r="AF10" s="96">
        <v>12</v>
      </c>
      <c r="AG10" s="90"/>
      <c r="AH10" s="90"/>
      <c r="AI10" s="90"/>
      <c r="AJ10" s="90"/>
      <c r="AK10" s="30"/>
      <c r="AL10" s="30"/>
    </row>
    <row r="11" spans="2:38" ht="23.25" customHeight="1">
      <c r="B11" s="608" t="s">
        <v>1</v>
      </c>
      <c r="C11" s="610" t="s">
        <v>362</v>
      </c>
      <c r="D11" s="224" t="s">
        <v>4</v>
      </c>
      <c r="E11" s="234"/>
      <c r="F11" s="235" t="s">
        <v>12</v>
      </c>
      <c r="G11" s="227">
        <f t="shared" si="4"/>
        <v>2531</v>
      </c>
      <c r="H11" s="227"/>
      <c r="I11" s="226">
        <f t="shared" si="2"/>
        <v>2223</v>
      </c>
      <c r="J11" s="228"/>
      <c r="K11" s="229"/>
      <c r="L11" s="236">
        <f t="shared" si="0"/>
        <v>87.830896878704067</v>
      </c>
      <c r="M11" s="231"/>
      <c r="N11" s="232"/>
      <c r="O11" s="226">
        <f t="shared" si="3"/>
        <v>2045</v>
      </c>
      <c r="P11" s="228"/>
      <c r="Q11" s="229"/>
      <c r="R11" s="230">
        <f t="shared" si="1"/>
        <v>80.798103516396679</v>
      </c>
      <c r="S11" s="40"/>
      <c r="T11" s="35"/>
      <c r="U11" s="93">
        <v>1991</v>
      </c>
      <c r="V11" s="93">
        <v>540</v>
      </c>
      <c r="W11" s="93">
        <v>1807</v>
      </c>
      <c r="X11" s="93">
        <v>0</v>
      </c>
      <c r="Y11" s="93">
        <v>9</v>
      </c>
      <c r="Z11" s="93">
        <v>403</v>
      </c>
      <c r="AA11" s="93">
        <v>0</v>
      </c>
      <c r="AB11" s="93">
        <v>4</v>
      </c>
      <c r="AC11" s="93">
        <v>1671</v>
      </c>
      <c r="AD11" s="93">
        <v>9</v>
      </c>
      <c r="AE11" s="93">
        <v>362</v>
      </c>
      <c r="AF11" s="96">
        <v>3</v>
      </c>
      <c r="AG11" s="90"/>
      <c r="AH11" s="90"/>
      <c r="AI11" s="90"/>
      <c r="AJ11" s="90"/>
      <c r="AK11" s="30"/>
      <c r="AL11" s="30"/>
    </row>
    <row r="12" spans="2:38" ht="23.25" customHeight="1">
      <c r="B12" s="609"/>
      <c r="C12" s="611"/>
      <c r="D12" s="224" t="s">
        <v>6</v>
      </c>
      <c r="E12" s="234"/>
      <c r="F12" s="235" t="s">
        <v>56</v>
      </c>
      <c r="G12" s="226">
        <f t="shared" si="4"/>
        <v>75172</v>
      </c>
      <c r="H12" s="227"/>
      <c r="I12" s="226">
        <f t="shared" si="2"/>
        <v>60127</v>
      </c>
      <c r="J12" s="228"/>
      <c r="K12" s="229"/>
      <c r="L12" s="236">
        <f t="shared" si="0"/>
        <v>79.985899004948649</v>
      </c>
      <c r="M12" s="231"/>
      <c r="N12" s="232"/>
      <c r="O12" s="226">
        <f t="shared" si="3"/>
        <v>55581</v>
      </c>
      <c r="P12" s="228"/>
      <c r="Q12" s="229"/>
      <c r="R12" s="230">
        <f t="shared" si="1"/>
        <v>73.938434523492788</v>
      </c>
      <c r="S12" s="40"/>
      <c r="T12" s="35"/>
      <c r="U12" s="93">
        <v>33520</v>
      </c>
      <c r="V12" s="93">
        <v>41652</v>
      </c>
      <c r="W12" s="93">
        <v>26799</v>
      </c>
      <c r="X12" s="93">
        <v>492</v>
      </c>
      <c r="Y12" s="93">
        <v>947</v>
      </c>
      <c r="Z12" s="93">
        <v>30804</v>
      </c>
      <c r="AA12" s="93">
        <v>190</v>
      </c>
      <c r="AB12" s="93">
        <v>895</v>
      </c>
      <c r="AC12" s="93">
        <v>24961</v>
      </c>
      <c r="AD12" s="93">
        <v>1178</v>
      </c>
      <c r="AE12" s="93">
        <v>28554</v>
      </c>
      <c r="AF12" s="96">
        <v>888</v>
      </c>
      <c r="AG12" s="90"/>
      <c r="AH12" s="90"/>
      <c r="AI12" s="90"/>
      <c r="AJ12" s="90"/>
      <c r="AK12" s="30"/>
      <c r="AL12" s="30"/>
    </row>
    <row r="13" spans="2:38" ht="23.25" customHeight="1">
      <c r="B13" s="6" t="s">
        <v>1</v>
      </c>
      <c r="C13" s="196" t="s">
        <v>363</v>
      </c>
      <c r="D13" s="224"/>
      <c r="E13" s="234"/>
      <c r="F13" s="235" t="s">
        <v>14</v>
      </c>
      <c r="G13" s="226">
        <f t="shared" si="4"/>
        <v>105146</v>
      </c>
      <c r="H13" s="227"/>
      <c r="I13" s="226">
        <f t="shared" si="2"/>
        <v>85112</v>
      </c>
      <c r="J13" s="228"/>
      <c r="K13" s="229"/>
      <c r="L13" s="236">
        <f t="shared" si="0"/>
        <v>80.946493447206748</v>
      </c>
      <c r="M13" s="231"/>
      <c r="N13" s="232"/>
      <c r="O13" s="226">
        <f t="shared" si="3"/>
        <v>79918</v>
      </c>
      <c r="P13" s="233"/>
      <c r="Q13" s="229"/>
      <c r="R13" s="230">
        <f t="shared" si="1"/>
        <v>76.006695452038116</v>
      </c>
      <c r="S13" s="40"/>
      <c r="T13" s="35"/>
      <c r="U13" s="93">
        <v>78909</v>
      </c>
      <c r="V13" s="93">
        <v>26237</v>
      </c>
      <c r="W13" s="93">
        <v>67428</v>
      </c>
      <c r="X13" s="93">
        <v>274</v>
      </c>
      <c r="Y13" s="93">
        <v>1565</v>
      </c>
      <c r="Z13" s="93">
        <v>15595</v>
      </c>
      <c r="AA13" s="93">
        <v>17</v>
      </c>
      <c r="AB13" s="93">
        <v>233</v>
      </c>
      <c r="AC13" s="93">
        <v>64067</v>
      </c>
      <c r="AD13" s="93">
        <v>1635</v>
      </c>
      <c r="AE13" s="93">
        <v>14015</v>
      </c>
      <c r="AF13" s="96">
        <v>201</v>
      </c>
      <c r="AG13" s="90"/>
      <c r="AH13" s="90"/>
      <c r="AI13" s="90"/>
      <c r="AJ13" s="90"/>
      <c r="AK13" s="30"/>
      <c r="AL13" s="30"/>
    </row>
    <row r="14" spans="2:38" ht="23.25" customHeight="1">
      <c r="B14" s="608" t="s">
        <v>1</v>
      </c>
      <c r="C14" s="610" t="s">
        <v>364</v>
      </c>
      <c r="D14" s="224" t="s">
        <v>4</v>
      </c>
      <c r="E14" s="234"/>
      <c r="F14" s="235" t="s">
        <v>16</v>
      </c>
      <c r="G14" s="227">
        <f t="shared" si="4"/>
        <v>36061</v>
      </c>
      <c r="H14" s="227"/>
      <c r="I14" s="226">
        <f t="shared" si="2"/>
        <v>33734</v>
      </c>
      <c r="J14" s="228"/>
      <c r="K14" s="229"/>
      <c r="L14" s="236">
        <f t="shared" si="0"/>
        <v>93.547045284379251</v>
      </c>
      <c r="M14" s="231"/>
      <c r="N14" s="232"/>
      <c r="O14" s="226">
        <f t="shared" si="3"/>
        <v>32554</v>
      </c>
      <c r="P14" s="228"/>
      <c r="Q14" s="229"/>
      <c r="R14" s="230">
        <f t="shared" si="1"/>
        <v>90.274812123901171</v>
      </c>
      <c r="S14" s="40"/>
      <c r="T14" s="35"/>
      <c r="U14" s="93">
        <v>33309</v>
      </c>
      <c r="V14" s="93">
        <v>2752</v>
      </c>
      <c r="W14" s="93">
        <v>31113</v>
      </c>
      <c r="X14" s="93">
        <v>113</v>
      </c>
      <c r="Y14" s="93">
        <v>366</v>
      </c>
      <c r="Z14" s="93">
        <v>2127</v>
      </c>
      <c r="AA14" s="93">
        <v>0</v>
      </c>
      <c r="AB14" s="93">
        <v>15</v>
      </c>
      <c r="AC14" s="93">
        <v>30152</v>
      </c>
      <c r="AD14" s="93">
        <v>432</v>
      </c>
      <c r="AE14" s="93">
        <v>1955</v>
      </c>
      <c r="AF14" s="96">
        <v>15</v>
      </c>
      <c r="AG14" s="90"/>
      <c r="AH14" s="90"/>
      <c r="AI14" s="90"/>
      <c r="AJ14" s="90"/>
      <c r="AK14" s="30"/>
      <c r="AL14" s="30"/>
    </row>
    <row r="15" spans="2:38" ht="23.25" customHeight="1">
      <c r="B15" s="609"/>
      <c r="C15" s="611"/>
      <c r="D15" s="224" t="s">
        <v>6</v>
      </c>
      <c r="E15" s="234"/>
      <c r="F15" s="235" t="s">
        <v>17</v>
      </c>
      <c r="G15" s="226">
        <f t="shared" si="4"/>
        <v>177003</v>
      </c>
      <c r="H15" s="227"/>
      <c r="I15" s="226">
        <f t="shared" si="2"/>
        <v>136148</v>
      </c>
      <c r="J15" s="228"/>
      <c r="K15" s="229"/>
      <c r="L15" s="236">
        <f t="shared" si="0"/>
        <v>76.91847030841285</v>
      </c>
      <c r="M15" s="231"/>
      <c r="N15" s="232"/>
      <c r="O15" s="226">
        <f t="shared" si="3"/>
        <v>124154</v>
      </c>
      <c r="P15" s="228"/>
      <c r="Q15" s="229"/>
      <c r="R15" s="230">
        <f t="shared" si="1"/>
        <v>70.142313972079577</v>
      </c>
      <c r="S15" s="40"/>
      <c r="T15" s="35"/>
      <c r="U15" s="93">
        <v>168147</v>
      </c>
      <c r="V15" s="93">
        <v>8856</v>
      </c>
      <c r="W15" s="93">
        <v>120809</v>
      </c>
      <c r="X15" s="93">
        <v>4326</v>
      </c>
      <c r="Y15" s="93">
        <v>6726</v>
      </c>
      <c r="Z15" s="93">
        <v>3917</v>
      </c>
      <c r="AA15" s="93">
        <v>68</v>
      </c>
      <c r="AB15" s="93">
        <v>302</v>
      </c>
      <c r="AC15" s="93">
        <v>110697</v>
      </c>
      <c r="AD15" s="93">
        <v>10056</v>
      </c>
      <c r="AE15" s="93">
        <v>3069</v>
      </c>
      <c r="AF15" s="96">
        <v>332</v>
      </c>
      <c r="AG15" s="90"/>
      <c r="AH15" s="90"/>
      <c r="AI15" s="90"/>
      <c r="AJ15" s="90"/>
      <c r="AK15" s="30"/>
      <c r="AL15" s="30"/>
    </row>
    <row r="16" spans="2:38" ht="23.25" customHeight="1">
      <c r="B16" s="613" t="s">
        <v>1</v>
      </c>
      <c r="C16" s="612" t="s">
        <v>365</v>
      </c>
      <c r="D16" s="224" t="s">
        <v>4</v>
      </c>
      <c r="E16" s="234"/>
      <c r="F16" s="235" t="s">
        <v>18</v>
      </c>
      <c r="G16" s="227">
        <f t="shared" si="4"/>
        <v>23246</v>
      </c>
      <c r="H16" s="227"/>
      <c r="I16" s="226">
        <f t="shared" si="2"/>
        <v>21113</v>
      </c>
      <c r="J16" s="228"/>
      <c r="K16" s="229"/>
      <c r="L16" s="236">
        <f t="shared" si="0"/>
        <v>90.824227824141786</v>
      </c>
      <c r="M16" s="231"/>
      <c r="N16" s="232"/>
      <c r="O16" s="226">
        <f t="shared" si="3"/>
        <v>20414</v>
      </c>
      <c r="P16" s="228"/>
      <c r="Q16" s="229"/>
      <c r="R16" s="230">
        <f t="shared" si="1"/>
        <v>87.817258883248726</v>
      </c>
      <c r="S16" s="40"/>
      <c r="T16" s="35"/>
      <c r="U16" s="93">
        <v>21908</v>
      </c>
      <c r="V16" s="93">
        <v>1338</v>
      </c>
      <c r="W16" s="93">
        <v>19915</v>
      </c>
      <c r="X16" s="93">
        <v>41</v>
      </c>
      <c r="Y16" s="93">
        <v>282</v>
      </c>
      <c r="Z16" s="93">
        <v>865</v>
      </c>
      <c r="AA16" s="93">
        <v>1</v>
      </c>
      <c r="AB16" s="93">
        <v>9</v>
      </c>
      <c r="AC16" s="93">
        <v>19322</v>
      </c>
      <c r="AD16" s="93">
        <v>288</v>
      </c>
      <c r="AE16" s="93">
        <v>795</v>
      </c>
      <c r="AF16" s="96">
        <v>9</v>
      </c>
      <c r="AG16" s="90"/>
      <c r="AH16" s="90"/>
      <c r="AI16" s="90"/>
      <c r="AJ16" s="90"/>
      <c r="AK16" s="30"/>
      <c r="AL16" s="30"/>
    </row>
    <row r="17" spans="2:38" ht="23.25" customHeight="1">
      <c r="B17" s="614"/>
      <c r="C17" s="616"/>
      <c r="D17" s="224" t="s">
        <v>6</v>
      </c>
      <c r="E17" s="234"/>
      <c r="F17" s="235" t="s">
        <v>62</v>
      </c>
      <c r="G17" s="227">
        <f>U17</f>
        <v>36539</v>
      </c>
      <c r="H17" s="227"/>
      <c r="I17" s="226">
        <f>W17+X17+Y17</f>
        <v>34797</v>
      </c>
      <c r="J17" s="228"/>
      <c r="K17" s="229"/>
      <c r="L17" s="236">
        <f t="shared" si="0"/>
        <v>95.232491310654368</v>
      </c>
      <c r="M17" s="231"/>
      <c r="N17" s="232"/>
      <c r="O17" s="226">
        <f>AC17+AD17</f>
        <v>33930</v>
      </c>
      <c r="P17" s="228"/>
      <c r="Q17" s="229"/>
      <c r="R17" s="230">
        <f t="shared" si="1"/>
        <v>92.859684173075337</v>
      </c>
      <c r="S17" s="40"/>
      <c r="T17" s="35"/>
      <c r="U17" s="93">
        <v>36539</v>
      </c>
      <c r="V17" s="93"/>
      <c r="W17" s="93">
        <v>34363</v>
      </c>
      <c r="X17" s="93">
        <v>14</v>
      </c>
      <c r="Y17" s="93">
        <v>420</v>
      </c>
      <c r="Z17" s="93"/>
      <c r="AA17" s="93"/>
      <c r="AB17" s="93"/>
      <c r="AC17" s="93">
        <v>33532</v>
      </c>
      <c r="AD17" s="93">
        <v>398</v>
      </c>
      <c r="AE17" s="93"/>
      <c r="AF17" s="96"/>
      <c r="AG17" s="90"/>
      <c r="AH17" s="90"/>
      <c r="AI17" s="90"/>
      <c r="AJ17" s="90"/>
      <c r="AK17" s="30"/>
      <c r="AL17" s="30"/>
    </row>
    <row r="18" spans="2:38" ht="23.25" customHeight="1">
      <c r="B18" s="614"/>
      <c r="C18" s="616"/>
      <c r="D18" s="224" t="s">
        <v>46</v>
      </c>
      <c r="E18" s="234"/>
      <c r="F18" s="239" t="s">
        <v>63</v>
      </c>
      <c r="G18" s="227">
        <f t="shared" si="4"/>
        <v>45376</v>
      </c>
      <c r="H18" s="227"/>
      <c r="I18" s="226">
        <f t="shared" si="2"/>
        <v>43211</v>
      </c>
      <c r="J18" s="228"/>
      <c r="K18" s="229"/>
      <c r="L18" s="236">
        <f t="shared" si="0"/>
        <v>95.228755289139627</v>
      </c>
      <c r="M18" s="231"/>
      <c r="N18" s="232"/>
      <c r="O18" s="226">
        <f t="shared" si="3"/>
        <v>42152</v>
      </c>
      <c r="P18" s="228"/>
      <c r="Q18" s="229"/>
      <c r="R18" s="230">
        <f t="shared" si="1"/>
        <v>92.894922425952046</v>
      </c>
      <c r="S18" s="40"/>
      <c r="T18" s="35"/>
      <c r="U18" s="93">
        <v>40191</v>
      </c>
      <c r="V18" s="93">
        <v>5185</v>
      </c>
      <c r="W18" s="93">
        <v>37951</v>
      </c>
      <c r="X18" s="93">
        <v>37</v>
      </c>
      <c r="Y18" s="93">
        <v>601</v>
      </c>
      <c r="Z18" s="93">
        <v>4539</v>
      </c>
      <c r="AA18" s="93">
        <v>4</v>
      </c>
      <c r="AB18" s="93">
        <v>79</v>
      </c>
      <c r="AC18" s="93">
        <v>37135</v>
      </c>
      <c r="AD18" s="93">
        <v>576</v>
      </c>
      <c r="AE18" s="93">
        <v>4365</v>
      </c>
      <c r="AF18" s="96">
        <v>76</v>
      </c>
      <c r="AG18" s="90"/>
      <c r="AH18" s="90"/>
      <c r="AI18" s="90"/>
      <c r="AJ18" s="90"/>
      <c r="AK18" s="30"/>
      <c r="AL18" s="30"/>
    </row>
    <row r="19" spans="2:38" ht="23.25" customHeight="1">
      <c r="B19" s="615"/>
      <c r="C19" s="617"/>
      <c r="D19" s="224" t="s">
        <v>52</v>
      </c>
      <c r="E19" s="234"/>
      <c r="F19" s="235" t="s">
        <v>64</v>
      </c>
      <c r="G19" s="226">
        <f t="shared" si="4"/>
        <v>10999</v>
      </c>
      <c r="H19" s="227"/>
      <c r="I19" s="226">
        <f t="shared" si="2"/>
        <v>10669</v>
      </c>
      <c r="J19" s="228"/>
      <c r="K19" s="229"/>
      <c r="L19" s="236">
        <f t="shared" si="0"/>
        <v>96.999727247931631</v>
      </c>
      <c r="M19" s="231"/>
      <c r="N19" s="232"/>
      <c r="O19" s="226">
        <f t="shared" si="3"/>
        <v>10430</v>
      </c>
      <c r="P19" s="228"/>
      <c r="Q19" s="229"/>
      <c r="R19" s="230">
        <f t="shared" si="1"/>
        <v>94.82680243658514</v>
      </c>
      <c r="S19" s="40"/>
      <c r="T19" s="35"/>
      <c r="U19" s="93">
        <v>10579</v>
      </c>
      <c r="V19" s="93">
        <v>420</v>
      </c>
      <c r="W19" s="93">
        <v>10194</v>
      </c>
      <c r="X19" s="93">
        <v>6</v>
      </c>
      <c r="Y19" s="93">
        <v>92</v>
      </c>
      <c r="Z19" s="93">
        <v>368</v>
      </c>
      <c r="AA19" s="93">
        <v>0</v>
      </c>
      <c r="AB19" s="93">
        <v>9</v>
      </c>
      <c r="AC19" s="93">
        <v>9975</v>
      </c>
      <c r="AD19" s="93">
        <v>92</v>
      </c>
      <c r="AE19" s="93">
        <v>355</v>
      </c>
      <c r="AF19" s="96">
        <v>8</v>
      </c>
      <c r="AG19" s="90"/>
      <c r="AH19" s="90"/>
      <c r="AI19" s="90"/>
      <c r="AJ19" s="90"/>
      <c r="AK19" s="30"/>
      <c r="AL19" s="30"/>
    </row>
    <row r="20" spans="2:38" ht="23.25" customHeight="1">
      <c r="B20" s="6" t="s">
        <v>1</v>
      </c>
      <c r="C20" s="196" t="s">
        <v>366</v>
      </c>
      <c r="D20" s="223"/>
      <c r="E20" s="195"/>
      <c r="F20" s="211" t="s">
        <v>21</v>
      </c>
      <c r="G20" s="169">
        <f t="shared" si="4"/>
        <v>43550</v>
      </c>
      <c r="H20" s="159"/>
      <c r="I20" s="169">
        <f t="shared" si="2"/>
        <v>41615</v>
      </c>
      <c r="J20" s="160"/>
      <c r="K20" s="161"/>
      <c r="L20" s="170">
        <f t="shared" si="0"/>
        <v>95.556831228473015</v>
      </c>
      <c r="M20" s="162"/>
      <c r="N20" s="163"/>
      <c r="O20" s="169">
        <f>AC20+AD20+AE20+AF20+AG20+AH20</f>
        <v>40348</v>
      </c>
      <c r="P20" s="160"/>
      <c r="Q20" s="161"/>
      <c r="R20" s="172">
        <f t="shared" si="1"/>
        <v>92.647531572904711</v>
      </c>
      <c r="S20" s="23"/>
      <c r="T20" s="35"/>
      <c r="U20" s="93">
        <v>41971</v>
      </c>
      <c r="V20" s="93">
        <v>1579</v>
      </c>
      <c r="W20" s="93">
        <v>38978</v>
      </c>
      <c r="X20" s="93">
        <v>48</v>
      </c>
      <c r="Y20" s="93">
        <v>1343</v>
      </c>
      <c r="Z20" s="93">
        <v>1214</v>
      </c>
      <c r="AA20" s="93">
        <v>1</v>
      </c>
      <c r="AB20" s="93">
        <v>31</v>
      </c>
      <c r="AC20" s="93">
        <v>37898</v>
      </c>
      <c r="AD20" s="93">
        <v>1303</v>
      </c>
      <c r="AE20" s="93">
        <v>1119</v>
      </c>
      <c r="AF20" s="96">
        <v>28</v>
      </c>
      <c r="AG20" s="90"/>
      <c r="AH20" s="90"/>
      <c r="AI20" s="90"/>
      <c r="AJ20" s="90"/>
      <c r="AK20" s="30"/>
      <c r="AL20" s="30"/>
    </row>
    <row r="21" spans="2:38" ht="23.25" customHeight="1">
      <c r="B21" s="6" t="s">
        <v>1</v>
      </c>
      <c r="C21" s="196" t="s">
        <v>367</v>
      </c>
      <c r="D21" s="223"/>
      <c r="E21" s="195"/>
      <c r="F21" s="211" t="s">
        <v>23</v>
      </c>
      <c r="G21" s="169">
        <f t="shared" si="4"/>
        <v>5027</v>
      </c>
      <c r="H21" s="159"/>
      <c r="I21" s="169">
        <f t="shared" si="2"/>
        <v>4695</v>
      </c>
      <c r="J21" s="171"/>
      <c r="K21" s="160"/>
      <c r="L21" s="170">
        <f t="shared" si="0"/>
        <v>93.395663417545265</v>
      </c>
      <c r="M21" s="162"/>
      <c r="N21" s="163"/>
      <c r="O21" s="169">
        <f>AC21+AD21+AE21+AF21</f>
        <v>4476</v>
      </c>
      <c r="P21" s="171"/>
      <c r="Q21" s="160"/>
      <c r="R21" s="172">
        <f t="shared" si="1"/>
        <v>89.039188382733244</v>
      </c>
      <c r="S21" s="23"/>
      <c r="T21" s="35"/>
      <c r="U21" s="93">
        <v>4059</v>
      </c>
      <c r="V21" s="93">
        <v>968</v>
      </c>
      <c r="W21" s="93">
        <v>3809</v>
      </c>
      <c r="X21" s="93">
        <v>3</v>
      </c>
      <c r="Y21" s="93">
        <v>50</v>
      </c>
      <c r="Z21" s="93">
        <v>826</v>
      </c>
      <c r="AA21" s="93">
        <v>0</v>
      </c>
      <c r="AB21" s="93">
        <v>7</v>
      </c>
      <c r="AC21" s="93">
        <v>3647</v>
      </c>
      <c r="AD21" s="93">
        <v>52</v>
      </c>
      <c r="AE21" s="93">
        <v>770</v>
      </c>
      <c r="AF21" s="96">
        <v>7</v>
      </c>
      <c r="AG21" s="90"/>
      <c r="AH21" s="90"/>
      <c r="AI21" s="90"/>
      <c r="AJ21" s="90"/>
      <c r="AK21" s="30"/>
      <c r="AL21" s="30"/>
    </row>
    <row r="22" spans="2:38" ht="23.25" customHeight="1">
      <c r="B22" s="608" t="s">
        <v>1</v>
      </c>
      <c r="C22" s="610" t="s">
        <v>368</v>
      </c>
      <c r="D22" s="224" t="s">
        <v>4</v>
      </c>
      <c r="E22" s="234"/>
      <c r="F22" s="235" t="s">
        <v>25</v>
      </c>
      <c r="G22" s="227">
        <f t="shared" si="4"/>
        <v>1312</v>
      </c>
      <c r="H22" s="227"/>
      <c r="I22" s="226">
        <f t="shared" si="2"/>
        <v>1198</v>
      </c>
      <c r="J22" s="233"/>
      <c r="K22" s="228"/>
      <c r="L22" s="236">
        <f t="shared" si="0"/>
        <v>91.310975609756099</v>
      </c>
      <c r="M22" s="231"/>
      <c r="N22" s="232"/>
      <c r="O22" s="226">
        <f t="shared" si="3"/>
        <v>1166</v>
      </c>
      <c r="P22" s="233"/>
      <c r="Q22" s="228"/>
      <c r="R22" s="230">
        <f t="shared" si="1"/>
        <v>88.871951219512198</v>
      </c>
      <c r="S22" s="40"/>
      <c r="T22" s="35"/>
      <c r="U22" s="93">
        <v>1045</v>
      </c>
      <c r="V22" s="93">
        <v>267</v>
      </c>
      <c r="W22" s="93">
        <v>891</v>
      </c>
      <c r="X22" s="93">
        <v>9</v>
      </c>
      <c r="Y22" s="93">
        <v>54</v>
      </c>
      <c r="Z22" s="93">
        <v>233</v>
      </c>
      <c r="AA22" s="93">
        <v>1</v>
      </c>
      <c r="AB22" s="93">
        <v>10</v>
      </c>
      <c r="AC22" s="93">
        <v>867</v>
      </c>
      <c r="AD22" s="93">
        <v>59</v>
      </c>
      <c r="AE22" s="93">
        <v>230</v>
      </c>
      <c r="AF22" s="96">
        <v>10</v>
      </c>
      <c r="AG22" s="90"/>
      <c r="AH22" s="90"/>
      <c r="AI22" s="90"/>
      <c r="AJ22" s="90"/>
      <c r="AK22" s="30"/>
      <c r="AL22" s="30"/>
    </row>
    <row r="23" spans="2:38" ht="23.25" customHeight="1">
      <c r="B23" s="609"/>
      <c r="C23" s="611"/>
      <c r="D23" s="224" t="s">
        <v>6</v>
      </c>
      <c r="E23" s="234"/>
      <c r="F23" s="235" t="s">
        <v>26</v>
      </c>
      <c r="G23" s="226">
        <f t="shared" si="4"/>
        <v>2842</v>
      </c>
      <c r="H23" s="227"/>
      <c r="I23" s="226">
        <f t="shared" si="2"/>
        <v>2617</v>
      </c>
      <c r="J23" s="233"/>
      <c r="K23" s="228"/>
      <c r="L23" s="236">
        <f t="shared" si="0"/>
        <v>92.083040112596763</v>
      </c>
      <c r="M23" s="231"/>
      <c r="N23" s="232"/>
      <c r="O23" s="226">
        <f t="shared" si="3"/>
        <v>2456</v>
      </c>
      <c r="P23" s="233"/>
      <c r="Q23" s="228"/>
      <c r="R23" s="230">
        <f t="shared" si="1"/>
        <v>86.418015482054884</v>
      </c>
      <c r="S23" s="40"/>
      <c r="T23" s="35"/>
      <c r="U23" s="93">
        <v>1408</v>
      </c>
      <c r="V23" s="93">
        <v>1434</v>
      </c>
      <c r="W23" s="93">
        <v>1301</v>
      </c>
      <c r="X23" s="93">
        <v>1</v>
      </c>
      <c r="Y23" s="93">
        <v>7</v>
      </c>
      <c r="Z23" s="93">
        <v>1272</v>
      </c>
      <c r="AA23" s="93">
        <v>0</v>
      </c>
      <c r="AB23" s="93">
        <v>36</v>
      </c>
      <c r="AC23" s="93">
        <v>1243</v>
      </c>
      <c r="AD23" s="93">
        <v>8</v>
      </c>
      <c r="AE23" s="93">
        <v>1172</v>
      </c>
      <c r="AF23" s="96">
        <v>33</v>
      </c>
      <c r="AG23" s="90"/>
      <c r="AH23" s="90"/>
      <c r="AI23" s="90"/>
      <c r="AJ23" s="90"/>
      <c r="AK23" s="30"/>
      <c r="AL23" s="30"/>
    </row>
    <row r="24" spans="2:38" ht="23.25" customHeight="1">
      <c r="B24" s="6" t="s">
        <v>1</v>
      </c>
      <c r="C24" s="196" t="s">
        <v>369</v>
      </c>
      <c r="D24" s="224"/>
      <c r="E24" s="234"/>
      <c r="F24" s="239" t="s">
        <v>47</v>
      </c>
      <c r="G24" s="226">
        <f t="shared" si="4"/>
        <v>600</v>
      </c>
      <c r="H24" s="227"/>
      <c r="I24" s="226">
        <f t="shared" si="2"/>
        <v>479</v>
      </c>
      <c r="J24" s="228"/>
      <c r="K24" s="229"/>
      <c r="L24" s="236">
        <f t="shared" si="0"/>
        <v>79.833333333333329</v>
      </c>
      <c r="M24" s="231"/>
      <c r="N24" s="232"/>
      <c r="O24" s="226">
        <f t="shared" si="3"/>
        <v>442</v>
      </c>
      <c r="P24" s="233"/>
      <c r="Q24" s="228"/>
      <c r="R24" s="230">
        <f t="shared" si="1"/>
        <v>73.666666666666671</v>
      </c>
      <c r="S24" s="40"/>
      <c r="T24" s="35"/>
      <c r="U24" s="93">
        <v>492</v>
      </c>
      <c r="V24" s="93">
        <v>108</v>
      </c>
      <c r="W24" s="93">
        <v>369</v>
      </c>
      <c r="X24" s="93">
        <v>5</v>
      </c>
      <c r="Y24" s="93">
        <v>31</v>
      </c>
      <c r="Z24" s="93">
        <v>54</v>
      </c>
      <c r="AA24" s="93">
        <v>0</v>
      </c>
      <c r="AB24" s="93">
        <v>20</v>
      </c>
      <c r="AC24" s="93">
        <v>340</v>
      </c>
      <c r="AD24" s="93">
        <v>35</v>
      </c>
      <c r="AE24" s="93">
        <v>48</v>
      </c>
      <c r="AF24" s="96">
        <v>19</v>
      </c>
      <c r="AG24" s="90"/>
      <c r="AH24" s="90"/>
      <c r="AI24" s="90"/>
      <c r="AJ24" s="90"/>
      <c r="AK24" s="30"/>
      <c r="AL24" s="30"/>
    </row>
    <row r="25" spans="2:38" ht="23.25" customHeight="1">
      <c r="B25" s="6" t="s">
        <v>1</v>
      </c>
      <c r="C25" s="197" t="s">
        <v>370</v>
      </c>
      <c r="D25" s="224"/>
      <c r="E25" s="234"/>
      <c r="F25" s="235" t="s">
        <v>29</v>
      </c>
      <c r="G25" s="226">
        <f t="shared" si="4"/>
        <v>24495</v>
      </c>
      <c r="H25" s="227"/>
      <c r="I25" s="226">
        <f t="shared" si="2"/>
        <v>19925</v>
      </c>
      <c r="J25" s="228"/>
      <c r="K25" s="229"/>
      <c r="L25" s="236">
        <f t="shared" si="0"/>
        <v>81.343131251275764</v>
      </c>
      <c r="M25" s="231"/>
      <c r="N25" s="232"/>
      <c r="O25" s="226">
        <f t="shared" si="3"/>
        <v>18033</v>
      </c>
      <c r="P25" s="233"/>
      <c r="Q25" s="229"/>
      <c r="R25" s="230">
        <f t="shared" si="1"/>
        <v>73.619105939987747</v>
      </c>
      <c r="S25" s="40"/>
      <c r="T25" s="35"/>
      <c r="U25" s="93">
        <v>18294</v>
      </c>
      <c r="V25" s="93">
        <v>6201</v>
      </c>
      <c r="W25" s="93">
        <v>15179</v>
      </c>
      <c r="X25" s="93">
        <v>4</v>
      </c>
      <c r="Y25" s="93">
        <v>224</v>
      </c>
      <c r="Z25" s="93">
        <v>4428</v>
      </c>
      <c r="AA25" s="93">
        <v>1</v>
      </c>
      <c r="AB25" s="93">
        <v>89</v>
      </c>
      <c r="AC25" s="93">
        <v>13856</v>
      </c>
      <c r="AD25" s="93">
        <v>212</v>
      </c>
      <c r="AE25" s="93">
        <v>3885</v>
      </c>
      <c r="AF25" s="96">
        <v>80</v>
      </c>
      <c r="AG25" s="90"/>
      <c r="AH25" s="90"/>
      <c r="AI25" s="90"/>
      <c r="AJ25" s="90"/>
      <c r="AK25" s="30"/>
      <c r="AL25" s="30"/>
    </row>
    <row r="26" spans="2:38" ht="23.25" customHeight="1">
      <c r="B26" s="608" t="s">
        <v>1</v>
      </c>
      <c r="C26" s="618" t="s">
        <v>371</v>
      </c>
      <c r="D26" s="224" t="s">
        <v>4</v>
      </c>
      <c r="E26" s="234"/>
      <c r="F26" s="235" t="s">
        <v>31</v>
      </c>
      <c r="G26" s="227">
        <f t="shared" si="4"/>
        <v>39092</v>
      </c>
      <c r="H26" s="227"/>
      <c r="I26" s="226">
        <f t="shared" si="2"/>
        <v>33687</v>
      </c>
      <c r="J26" s="228"/>
      <c r="K26" s="229"/>
      <c r="L26" s="236">
        <f t="shared" si="0"/>
        <v>86.173641665813989</v>
      </c>
      <c r="M26" s="231"/>
      <c r="N26" s="232"/>
      <c r="O26" s="226">
        <f t="shared" si="3"/>
        <v>31154</v>
      </c>
      <c r="P26" s="228"/>
      <c r="Q26" s="229"/>
      <c r="R26" s="230">
        <f t="shared" si="1"/>
        <v>79.694055049626527</v>
      </c>
      <c r="S26" s="40"/>
      <c r="T26" s="35"/>
      <c r="U26" s="93">
        <v>36747</v>
      </c>
      <c r="V26" s="93">
        <v>2345</v>
      </c>
      <c r="W26" s="93">
        <v>31875</v>
      </c>
      <c r="X26" s="93">
        <v>83</v>
      </c>
      <c r="Y26" s="93">
        <v>378</v>
      </c>
      <c r="Z26" s="93">
        <v>1322</v>
      </c>
      <c r="AA26" s="93">
        <v>0</v>
      </c>
      <c r="AB26" s="93">
        <v>29</v>
      </c>
      <c r="AC26" s="93">
        <v>29599</v>
      </c>
      <c r="AD26" s="93">
        <v>420</v>
      </c>
      <c r="AE26" s="93">
        <v>1109</v>
      </c>
      <c r="AF26" s="96">
        <v>26</v>
      </c>
      <c r="AG26" s="90"/>
      <c r="AH26" s="90"/>
      <c r="AI26" s="90"/>
      <c r="AJ26" s="90"/>
      <c r="AK26" s="30"/>
      <c r="AL26" s="30"/>
    </row>
    <row r="27" spans="2:38" ht="23.25" customHeight="1">
      <c r="B27" s="609"/>
      <c r="C27" s="619"/>
      <c r="D27" s="224" t="s">
        <v>6</v>
      </c>
      <c r="E27" s="234"/>
      <c r="F27" s="235" t="s">
        <v>32</v>
      </c>
      <c r="G27" s="226">
        <f>U27+V27</f>
        <v>264</v>
      </c>
      <c r="H27" s="227"/>
      <c r="I27" s="226">
        <f>W27+X27+Y27+Z27+AA27+AB27</f>
        <v>217</v>
      </c>
      <c r="J27" s="228"/>
      <c r="K27" s="229"/>
      <c r="L27" s="236">
        <f t="shared" si="0"/>
        <v>82.196969696969703</v>
      </c>
      <c r="M27" s="231"/>
      <c r="N27" s="232"/>
      <c r="O27" s="226">
        <f t="shared" si="3"/>
        <v>199</v>
      </c>
      <c r="P27" s="228"/>
      <c r="Q27" s="229"/>
      <c r="R27" s="230">
        <f t="shared" si="1"/>
        <v>75.378787878787875</v>
      </c>
      <c r="S27" s="40"/>
      <c r="T27" s="35"/>
      <c r="U27" s="93">
        <v>234</v>
      </c>
      <c r="V27" s="93">
        <v>30</v>
      </c>
      <c r="W27" s="93">
        <v>202</v>
      </c>
      <c r="X27" s="93">
        <v>1</v>
      </c>
      <c r="Y27" s="93">
        <v>3</v>
      </c>
      <c r="Z27" s="93">
        <v>11</v>
      </c>
      <c r="AA27" s="93">
        <v>0</v>
      </c>
      <c r="AB27" s="93">
        <v>0</v>
      </c>
      <c r="AC27" s="93">
        <v>188</v>
      </c>
      <c r="AD27" s="93">
        <v>3</v>
      </c>
      <c r="AE27" s="93">
        <v>8</v>
      </c>
      <c r="AF27" s="96">
        <v>0</v>
      </c>
      <c r="AG27" s="90"/>
      <c r="AH27" s="90"/>
      <c r="AI27" s="90"/>
      <c r="AJ27" s="90"/>
      <c r="AK27" s="30"/>
      <c r="AL27" s="30"/>
    </row>
    <row r="28" spans="2:38" ht="23.25" customHeight="1">
      <c r="B28" s="608" t="s">
        <v>1</v>
      </c>
      <c r="C28" s="618" t="s">
        <v>372</v>
      </c>
      <c r="D28" s="224" t="s">
        <v>4</v>
      </c>
      <c r="E28" s="234"/>
      <c r="F28" s="235" t="s">
        <v>34</v>
      </c>
      <c r="G28" s="227">
        <f t="shared" si="4"/>
        <v>1360</v>
      </c>
      <c r="H28" s="227"/>
      <c r="I28" s="226">
        <f t="shared" si="2"/>
        <v>1150</v>
      </c>
      <c r="J28" s="228"/>
      <c r="K28" s="229"/>
      <c r="L28" s="236">
        <f t="shared" si="0"/>
        <v>84.558823529411768</v>
      </c>
      <c r="M28" s="231"/>
      <c r="N28" s="232"/>
      <c r="O28" s="226">
        <f t="shared" si="3"/>
        <v>1028</v>
      </c>
      <c r="P28" s="228"/>
      <c r="Q28" s="229"/>
      <c r="R28" s="230">
        <f t="shared" si="1"/>
        <v>75.588235294117652</v>
      </c>
      <c r="S28" s="40"/>
      <c r="T28" s="35"/>
      <c r="U28" s="93">
        <v>1028</v>
      </c>
      <c r="V28" s="93">
        <v>332</v>
      </c>
      <c r="W28" s="93">
        <v>804</v>
      </c>
      <c r="X28" s="93">
        <v>7</v>
      </c>
      <c r="Y28" s="93">
        <v>48</v>
      </c>
      <c r="Z28" s="93">
        <v>262</v>
      </c>
      <c r="AA28" s="93">
        <v>0</v>
      </c>
      <c r="AB28" s="93">
        <v>29</v>
      </c>
      <c r="AC28" s="93">
        <v>729</v>
      </c>
      <c r="AD28" s="93">
        <v>53</v>
      </c>
      <c r="AE28" s="93">
        <v>220</v>
      </c>
      <c r="AF28" s="96">
        <v>26</v>
      </c>
      <c r="AG28" s="90"/>
      <c r="AH28" s="90"/>
      <c r="AI28" s="90"/>
      <c r="AJ28" s="90"/>
      <c r="AK28" s="30"/>
      <c r="AL28" s="30"/>
    </row>
    <row r="29" spans="2:38" ht="23.25" customHeight="1">
      <c r="B29" s="609"/>
      <c r="C29" s="619"/>
      <c r="D29" s="224" t="s">
        <v>6</v>
      </c>
      <c r="E29" s="234"/>
      <c r="F29" s="235" t="s">
        <v>35</v>
      </c>
      <c r="G29" s="226">
        <f t="shared" si="4"/>
        <v>62</v>
      </c>
      <c r="H29" s="227"/>
      <c r="I29" s="226">
        <f t="shared" si="2"/>
        <v>42</v>
      </c>
      <c r="J29" s="228"/>
      <c r="K29" s="229"/>
      <c r="L29" s="236">
        <f t="shared" si="0"/>
        <v>67.741935483870961</v>
      </c>
      <c r="M29" s="231"/>
      <c r="N29" s="232"/>
      <c r="O29" s="226">
        <f t="shared" si="3"/>
        <v>35</v>
      </c>
      <c r="P29" s="228"/>
      <c r="Q29" s="229"/>
      <c r="R29" s="230">
        <f t="shared" si="1"/>
        <v>56.451612903225815</v>
      </c>
      <c r="S29" s="40"/>
      <c r="T29" s="35"/>
      <c r="U29" s="93">
        <v>42</v>
      </c>
      <c r="V29" s="93">
        <v>20</v>
      </c>
      <c r="W29" s="93">
        <v>36</v>
      </c>
      <c r="X29" s="93">
        <v>0</v>
      </c>
      <c r="Y29" s="93">
        <v>0</v>
      </c>
      <c r="Z29" s="93">
        <v>5</v>
      </c>
      <c r="AA29" s="93">
        <v>0</v>
      </c>
      <c r="AB29" s="93">
        <v>1</v>
      </c>
      <c r="AC29" s="93">
        <v>30</v>
      </c>
      <c r="AD29" s="93">
        <v>0</v>
      </c>
      <c r="AE29" s="93">
        <v>4</v>
      </c>
      <c r="AF29" s="96">
        <v>1</v>
      </c>
      <c r="AG29" s="90"/>
      <c r="AH29" s="90"/>
      <c r="AI29" s="90"/>
      <c r="AJ29" s="90"/>
      <c r="AK29" s="30"/>
      <c r="AL29" s="30"/>
    </row>
    <row r="30" spans="2:38" ht="23.25" customHeight="1">
      <c r="B30" s="6" t="s">
        <v>1</v>
      </c>
      <c r="C30" s="197" t="s">
        <v>373</v>
      </c>
      <c r="D30" s="223"/>
      <c r="E30" s="195"/>
      <c r="F30" s="211" t="s">
        <v>37</v>
      </c>
      <c r="G30" s="169">
        <f t="shared" si="4"/>
        <v>9929</v>
      </c>
      <c r="H30" s="159"/>
      <c r="I30" s="169">
        <f t="shared" si="2"/>
        <v>7847</v>
      </c>
      <c r="J30" s="160"/>
      <c r="K30" s="161"/>
      <c r="L30" s="170">
        <f t="shared" si="0"/>
        <v>79.031120958807534</v>
      </c>
      <c r="M30" s="162"/>
      <c r="N30" s="163"/>
      <c r="O30" s="169">
        <f t="shared" si="3"/>
        <v>7192</v>
      </c>
      <c r="P30" s="160"/>
      <c r="Q30" s="161"/>
      <c r="R30" s="172">
        <f t="shared" si="1"/>
        <v>72.434283412226804</v>
      </c>
      <c r="S30" s="40"/>
      <c r="T30" s="35"/>
      <c r="U30" s="93">
        <v>8832</v>
      </c>
      <c r="V30" s="93">
        <v>1097</v>
      </c>
      <c r="W30" s="93">
        <v>6625</v>
      </c>
      <c r="X30" s="93">
        <v>58</v>
      </c>
      <c r="Y30" s="93">
        <v>418</v>
      </c>
      <c r="Z30" s="93">
        <v>719</v>
      </c>
      <c r="AA30" s="93">
        <v>5</v>
      </c>
      <c r="AB30" s="93">
        <v>22</v>
      </c>
      <c r="AC30" s="93">
        <v>6112</v>
      </c>
      <c r="AD30" s="93">
        <v>429</v>
      </c>
      <c r="AE30" s="93">
        <v>630</v>
      </c>
      <c r="AF30" s="96">
        <v>21</v>
      </c>
      <c r="AG30" s="90"/>
      <c r="AH30" s="90"/>
      <c r="AI30" s="90"/>
      <c r="AJ30" s="90"/>
      <c r="AK30" s="30"/>
      <c r="AL30" s="30"/>
    </row>
    <row r="31" spans="2:38" ht="23.25" customHeight="1">
      <c r="B31" s="6" t="s">
        <v>1</v>
      </c>
      <c r="C31" s="197" t="s">
        <v>374</v>
      </c>
      <c r="D31" s="223"/>
      <c r="E31" s="195"/>
      <c r="F31" s="211" t="s">
        <v>39</v>
      </c>
      <c r="G31" s="169">
        <f t="shared" si="4"/>
        <v>98170</v>
      </c>
      <c r="H31" s="159"/>
      <c r="I31" s="169">
        <f t="shared" si="2"/>
        <v>81265</v>
      </c>
      <c r="J31" s="160"/>
      <c r="K31" s="161"/>
      <c r="L31" s="170">
        <f t="shared" si="0"/>
        <v>82.779871651217277</v>
      </c>
      <c r="M31" s="162"/>
      <c r="N31" s="163"/>
      <c r="O31" s="169">
        <f t="shared" si="3"/>
        <v>75469</v>
      </c>
      <c r="P31" s="171"/>
      <c r="Q31" s="161"/>
      <c r="R31" s="172">
        <f t="shared" si="1"/>
        <v>76.875827645920353</v>
      </c>
      <c r="S31" s="23"/>
      <c r="T31" s="35"/>
      <c r="U31" s="93">
        <v>82135</v>
      </c>
      <c r="V31" s="93">
        <v>16035</v>
      </c>
      <c r="W31" s="93">
        <v>64252</v>
      </c>
      <c r="X31" s="93">
        <v>825</v>
      </c>
      <c r="Y31" s="93">
        <v>4761</v>
      </c>
      <c r="Z31" s="93">
        <v>10900</v>
      </c>
      <c r="AA31" s="93">
        <v>72</v>
      </c>
      <c r="AB31" s="93">
        <v>455</v>
      </c>
      <c r="AC31" s="93">
        <v>60334</v>
      </c>
      <c r="AD31" s="93">
        <v>4784</v>
      </c>
      <c r="AE31" s="93">
        <v>9919</v>
      </c>
      <c r="AF31" s="96">
        <v>432</v>
      </c>
      <c r="AG31" s="90"/>
      <c r="AH31" s="90"/>
      <c r="AI31" s="90"/>
      <c r="AJ31" s="90"/>
      <c r="AK31" s="30"/>
      <c r="AL31" s="30"/>
    </row>
    <row r="32" spans="2:38" ht="27.75" customHeight="1">
      <c r="B32" s="613" t="s">
        <v>57</v>
      </c>
      <c r="C32" s="618" t="s">
        <v>375</v>
      </c>
      <c r="D32" s="586" t="s">
        <v>4</v>
      </c>
      <c r="E32" s="194"/>
      <c r="F32" s="592" t="s">
        <v>387</v>
      </c>
      <c r="G32" s="169">
        <f t="shared" si="4"/>
        <v>211949</v>
      </c>
      <c r="H32" s="164"/>
      <c r="I32" s="169">
        <f t="shared" si="2"/>
        <v>152577</v>
      </c>
      <c r="J32" s="165"/>
      <c r="K32" s="166"/>
      <c r="L32" s="170">
        <f t="shared" si="0"/>
        <v>71.987600790756261</v>
      </c>
      <c r="M32" s="167"/>
      <c r="N32" s="168"/>
      <c r="O32" s="169">
        <f t="shared" si="3"/>
        <v>136556</v>
      </c>
      <c r="P32" s="165"/>
      <c r="Q32" s="166"/>
      <c r="R32" s="172">
        <f t="shared" si="1"/>
        <v>64.428706905906608</v>
      </c>
      <c r="S32" s="176"/>
      <c r="T32" s="35"/>
      <c r="U32" s="155">
        <v>188935</v>
      </c>
      <c r="V32" s="155">
        <v>23014</v>
      </c>
      <c r="W32" s="156">
        <v>101935</v>
      </c>
      <c r="X32" s="156">
        <v>7293</v>
      </c>
      <c r="Y32" s="156">
        <v>29330</v>
      </c>
      <c r="Z32" s="156">
        <v>11441</v>
      </c>
      <c r="AA32" s="156">
        <v>685</v>
      </c>
      <c r="AB32" s="156">
        <v>1893</v>
      </c>
      <c r="AC32" s="156">
        <v>94349</v>
      </c>
      <c r="AD32" s="156">
        <v>30062</v>
      </c>
      <c r="AE32" s="156">
        <v>10090</v>
      </c>
      <c r="AF32" s="156">
        <v>2055</v>
      </c>
      <c r="AG32" s="90"/>
      <c r="AH32" s="90"/>
      <c r="AI32" s="90"/>
      <c r="AJ32" s="90"/>
      <c r="AK32" s="30"/>
      <c r="AL32" s="30"/>
    </row>
    <row r="33" spans="2:43" ht="15" customHeight="1">
      <c r="B33" s="614"/>
      <c r="C33" s="610"/>
      <c r="D33" s="599"/>
      <c r="E33" s="194"/>
      <c r="F33" s="593"/>
      <c r="G33" s="173"/>
      <c r="H33" s="159"/>
      <c r="I33" s="178" t="s">
        <v>379</v>
      </c>
      <c r="J33" s="178"/>
      <c r="K33" s="179"/>
      <c r="L33" s="178" t="s">
        <v>380</v>
      </c>
      <c r="M33" s="178"/>
      <c r="N33" s="179"/>
      <c r="O33" s="178" t="s">
        <v>381</v>
      </c>
      <c r="P33" s="178"/>
      <c r="Q33" s="179"/>
      <c r="R33" s="178" t="s">
        <v>382</v>
      </c>
      <c r="S33" s="177"/>
      <c r="T33" s="35"/>
      <c r="U33" s="93"/>
      <c r="V33" s="93"/>
      <c r="W33" s="93"/>
      <c r="X33" s="93"/>
      <c r="Y33" s="93"/>
      <c r="Z33" s="93"/>
      <c r="AA33" s="93"/>
      <c r="AB33" s="93"/>
      <c r="AC33" s="93"/>
      <c r="AD33" s="93"/>
      <c r="AE33" s="93"/>
      <c r="AF33" s="96"/>
      <c r="AG33" s="156">
        <v>24758</v>
      </c>
      <c r="AH33" s="156">
        <v>4005</v>
      </c>
      <c r="AI33" s="156">
        <v>22261</v>
      </c>
      <c r="AJ33" s="156">
        <v>1635</v>
      </c>
      <c r="AK33" s="30"/>
      <c r="AL33" s="30"/>
    </row>
    <row r="34" spans="2:43" ht="27" customHeight="1">
      <c r="B34" s="614"/>
      <c r="C34" s="610"/>
      <c r="D34" s="594" t="s">
        <v>6</v>
      </c>
      <c r="E34" s="198"/>
      <c r="F34" s="592" t="s">
        <v>388</v>
      </c>
      <c r="G34" s="174">
        <f>U34+V34</f>
        <v>40673</v>
      </c>
      <c r="H34" s="164"/>
      <c r="I34" s="169">
        <f>W34+X34+Y34+Z34+AA34+AB34</f>
        <v>29455</v>
      </c>
      <c r="J34" s="165"/>
      <c r="K34" s="166"/>
      <c r="L34" s="172">
        <f>(I34/G34)*100</f>
        <v>72.419049492292189</v>
      </c>
      <c r="M34" s="167"/>
      <c r="N34" s="168"/>
      <c r="O34" s="169">
        <f t="shared" si="3"/>
        <v>26375</v>
      </c>
      <c r="P34" s="165"/>
      <c r="Q34" s="166"/>
      <c r="R34" s="172">
        <f>(O34/G34)*100</f>
        <v>64.846458338455477</v>
      </c>
      <c r="S34" s="176"/>
      <c r="T34" s="35"/>
      <c r="U34" s="155">
        <v>37407</v>
      </c>
      <c r="V34" s="155">
        <v>3266</v>
      </c>
      <c r="W34" s="156">
        <v>21495</v>
      </c>
      <c r="X34" s="156">
        <v>1349</v>
      </c>
      <c r="Y34" s="156">
        <v>4774</v>
      </c>
      <c r="Z34" s="156">
        <v>1381</v>
      </c>
      <c r="AA34" s="156">
        <v>97</v>
      </c>
      <c r="AB34" s="156">
        <v>359</v>
      </c>
      <c r="AC34" s="156">
        <v>19704</v>
      </c>
      <c r="AD34" s="156">
        <v>5118</v>
      </c>
      <c r="AE34" s="156">
        <v>1184</v>
      </c>
      <c r="AF34" s="156">
        <v>369</v>
      </c>
      <c r="AG34" s="90"/>
      <c r="AH34" s="90"/>
      <c r="AI34" s="90"/>
      <c r="AJ34" s="90"/>
      <c r="AK34" s="30"/>
      <c r="AL34" s="30"/>
    </row>
    <row r="35" spans="2:43" ht="15" customHeight="1">
      <c r="B35" s="615"/>
      <c r="C35" s="611"/>
      <c r="D35" s="587"/>
      <c r="E35" s="195"/>
      <c r="F35" s="595"/>
      <c r="G35" s="175"/>
      <c r="H35" s="159"/>
      <c r="I35" s="178" t="s">
        <v>383</v>
      </c>
      <c r="J35" s="178"/>
      <c r="K35" s="179"/>
      <c r="L35" s="178" t="s">
        <v>384</v>
      </c>
      <c r="M35" s="178"/>
      <c r="N35" s="179"/>
      <c r="O35" s="178" t="s">
        <v>385</v>
      </c>
      <c r="P35" s="178"/>
      <c r="Q35" s="179"/>
      <c r="R35" s="178" t="s">
        <v>386</v>
      </c>
      <c r="S35" s="177"/>
      <c r="T35" s="35"/>
      <c r="U35" s="93"/>
      <c r="V35" s="93"/>
      <c r="W35" s="93"/>
      <c r="X35" s="93"/>
      <c r="Y35" s="93"/>
      <c r="Z35" s="93"/>
      <c r="AA35" s="93"/>
      <c r="AB35" s="93"/>
      <c r="AC35" s="93"/>
      <c r="AD35" s="93"/>
      <c r="AE35" s="93"/>
      <c r="AF35" s="96"/>
      <c r="AG35" s="156">
        <v>4346</v>
      </c>
      <c r="AH35" s="156">
        <v>744</v>
      </c>
      <c r="AI35" s="156">
        <v>3862</v>
      </c>
      <c r="AJ35" s="156">
        <v>315</v>
      </c>
      <c r="AK35" s="30"/>
      <c r="AL35" s="30"/>
    </row>
    <row r="36" spans="2:43" ht="21.75" customHeight="1">
      <c r="B36" s="6" t="s">
        <v>57</v>
      </c>
      <c r="C36" s="199" t="s">
        <v>376</v>
      </c>
      <c r="D36" s="223"/>
      <c r="E36" s="195"/>
      <c r="F36" s="211" t="s">
        <v>42</v>
      </c>
      <c r="G36" s="157">
        <f>U36+V36</f>
        <v>63</v>
      </c>
      <c r="H36" s="159"/>
      <c r="I36" s="157">
        <f>W36+X36+Y36+Z36+AA36+AB36</f>
        <v>41</v>
      </c>
      <c r="J36" s="160"/>
      <c r="K36" s="161"/>
      <c r="L36" s="158">
        <f>(I36/G36)*100</f>
        <v>65.079365079365076</v>
      </c>
      <c r="M36" s="162"/>
      <c r="N36" s="163"/>
      <c r="O36" s="157">
        <f t="shared" si="3"/>
        <v>35</v>
      </c>
      <c r="P36" s="160"/>
      <c r="Q36" s="161"/>
      <c r="R36" s="158">
        <f>(O36/G36)*100</f>
        <v>55.555555555555557</v>
      </c>
      <c r="S36" s="23"/>
      <c r="T36" s="35"/>
      <c r="U36" s="93">
        <v>63</v>
      </c>
      <c r="V36" s="93"/>
      <c r="W36" s="93">
        <v>19</v>
      </c>
      <c r="X36" s="93">
        <v>6</v>
      </c>
      <c r="Y36" s="93">
        <v>16</v>
      </c>
      <c r="Z36" s="93"/>
      <c r="AA36" s="93"/>
      <c r="AB36" s="93"/>
      <c r="AC36" s="93">
        <v>18</v>
      </c>
      <c r="AD36" s="93">
        <v>17</v>
      </c>
      <c r="AE36" s="93"/>
      <c r="AF36" s="96"/>
      <c r="AG36" s="90">
        <v>21</v>
      </c>
      <c r="AH36" s="90"/>
      <c r="AI36" s="90">
        <v>21</v>
      </c>
      <c r="AJ36" s="90"/>
      <c r="AK36" s="30"/>
      <c r="AL36" s="30"/>
    </row>
    <row r="37" spans="2:43" ht="21.75" customHeight="1" thickBot="1">
      <c r="B37" s="42" t="s">
        <v>1</v>
      </c>
      <c r="C37" s="200" t="s">
        <v>377</v>
      </c>
      <c r="D37" s="223"/>
      <c r="E37" s="195"/>
      <c r="F37" s="211" t="s">
        <v>44</v>
      </c>
      <c r="G37" s="226">
        <f>U37+V37</f>
        <v>1430</v>
      </c>
      <c r="H37" s="227"/>
      <c r="I37" s="226">
        <f>W37+X37+Y37+Z37+AA37+AB37</f>
        <v>1320</v>
      </c>
      <c r="J37" s="228"/>
      <c r="K37" s="229"/>
      <c r="L37" s="230">
        <f>(I37/G37)*100</f>
        <v>92.307692307692307</v>
      </c>
      <c r="M37" s="231"/>
      <c r="N37" s="232"/>
      <c r="O37" s="226">
        <f t="shared" si="3"/>
        <v>1258</v>
      </c>
      <c r="P37" s="233"/>
      <c r="Q37" s="229"/>
      <c r="R37" s="230">
        <f>(O37/G37)*100</f>
        <v>87.972027972027973</v>
      </c>
      <c r="S37" s="40"/>
      <c r="T37" s="35"/>
      <c r="U37" s="155">
        <v>967</v>
      </c>
      <c r="V37" s="155">
        <v>463</v>
      </c>
      <c r="W37" s="156">
        <v>893</v>
      </c>
      <c r="X37" s="156">
        <v>4</v>
      </c>
      <c r="Y37" s="156">
        <v>8</v>
      </c>
      <c r="Z37" s="156">
        <v>409</v>
      </c>
      <c r="AA37" s="156">
        <v>0</v>
      </c>
      <c r="AB37" s="156">
        <v>6</v>
      </c>
      <c r="AC37" s="156">
        <v>858</v>
      </c>
      <c r="AD37" s="156">
        <v>7</v>
      </c>
      <c r="AE37" s="156">
        <v>387</v>
      </c>
      <c r="AF37" s="156">
        <v>6</v>
      </c>
      <c r="AG37" s="90"/>
      <c r="AH37" s="90"/>
      <c r="AI37" s="90"/>
      <c r="AJ37" s="90"/>
      <c r="AK37" s="30"/>
      <c r="AL37" s="30"/>
    </row>
    <row r="38" spans="2:43" ht="21.75" customHeight="1" thickTop="1">
      <c r="B38" s="34"/>
      <c r="C38" s="201"/>
      <c r="D38" s="202"/>
      <c r="E38" s="584" t="s">
        <v>389</v>
      </c>
      <c r="F38" s="585"/>
      <c r="G38" s="203">
        <f>SUM(G5:G37)</f>
        <v>1069966</v>
      </c>
      <c r="H38" s="203"/>
      <c r="I38" s="204">
        <v>869471</v>
      </c>
      <c r="J38" s="205"/>
      <c r="K38" s="206"/>
      <c r="L38" s="207">
        <f>(I38/G38)*100</f>
        <v>81.261554105457563</v>
      </c>
      <c r="M38" s="208"/>
      <c r="N38" s="209"/>
      <c r="O38" s="204">
        <v>807742</v>
      </c>
      <c r="P38" s="205"/>
      <c r="Q38" s="206"/>
      <c r="R38" s="207">
        <f>(O38/G38)*100</f>
        <v>75.49230536297415</v>
      </c>
      <c r="S38" s="210"/>
      <c r="T38" s="35"/>
      <c r="U38" s="71"/>
      <c r="V38" s="71"/>
      <c r="W38" s="71"/>
      <c r="X38" s="71"/>
      <c r="Y38" s="69"/>
      <c r="Z38" s="69"/>
      <c r="AA38" s="69"/>
      <c r="AB38" s="69"/>
      <c r="AC38" s="69"/>
      <c r="AD38" s="69"/>
      <c r="AE38" s="69"/>
      <c r="AF38" s="69"/>
      <c r="AG38" s="69"/>
      <c r="AH38" s="69"/>
      <c r="AI38" s="69"/>
      <c r="AJ38" s="69"/>
      <c r="AK38" s="30"/>
      <c r="AL38" s="30"/>
    </row>
    <row r="39" spans="2:43" ht="3.75" customHeight="1">
      <c r="B39" s="19"/>
      <c r="C39" s="19"/>
      <c r="D39" s="56"/>
      <c r="E39" s="57"/>
      <c r="F39" s="19"/>
      <c r="G39" s="58"/>
      <c r="H39" s="10"/>
      <c r="I39" s="10"/>
      <c r="K39" s="11"/>
      <c r="M39" s="13"/>
      <c r="N39" s="13"/>
      <c r="O39" s="10"/>
      <c r="P39" s="11"/>
      <c r="Q39" s="11"/>
      <c r="R39" s="12"/>
      <c r="S39" s="11"/>
      <c r="T39" s="70"/>
      <c r="U39" s="87"/>
      <c r="V39" s="87"/>
      <c r="W39" s="87"/>
      <c r="X39" s="87"/>
      <c r="Y39" s="87"/>
      <c r="Z39" s="88"/>
      <c r="AA39" s="87"/>
      <c r="AB39" s="87"/>
      <c r="AC39" s="71"/>
      <c r="AD39" s="71"/>
      <c r="AE39" s="89"/>
      <c r="AF39" s="89"/>
      <c r="AG39" s="89"/>
      <c r="AH39" s="89"/>
      <c r="AI39" s="71"/>
      <c r="AJ39" s="71"/>
      <c r="AK39" s="71"/>
      <c r="AL39" s="71"/>
      <c r="AM39" s="35"/>
      <c r="AN39" s="35"/>
      <c r="AO39" s="35"/>
      <c r="AP39" s="35"/>
      <c r="AQ39" s="35"/>
    </row>
    <row r="40" spans="2:43" ht="31.5" customHeight="1">
      <c r="B40" s="3"/>
      <c r="C40" s="60" t="s">
        <v>65</v>
      </c>
      <c r="E40" s="19"/>
      <c r="F40" s="19"/>
      <c r="G40" s="19"/>
      <c r="H40" s="19"/>
      <c r="I40" s="19"/>
      <c r="J40" s="19"/>
      <c r="K40" s="19"/>
      <c r="L40" s="19"/>
      <c r="M40" s="19"/>
      <c r="N40" s="19"/>
      <c r="O40" s="19"/>
      <c r="P40" s="19"/>
      <c r="Q40" s="19"/>
      <c r="R40" s="19"/>
      <c r="S40" s="37"/>
      <c r="T40" s="68"/>
      <c r="U40" s="68"/>
      <c r="V40" s="86"/>
      <c r="W40" s="69"/>
      <c r="X40" s="69"/>
      <c r="Y40" s="69"/>
      <c r="Z40" s="69"/>
      <c r="AA40" s="69"/>
      <c r="AB40" s="69"/>
      <c r="AC40" s="69"/>
      <c r="AD40" s="69"/>
      <c r="AE40" s="69"/>
      <c r="AF40" s="69"/>
      <c r="AG40" s="69"/>
      <c r="AH40" s="69"/>
      <c r="AI40" s="69"/>
      <c r="AJ40" s="69"/>
      <c r="AK40" s="69"/>
      <c r="AL40" s="69"/>
    </row>
    <row r="41" spans="2:43" ht="15" customHeight="1">
      <c r="B41" s="3"/>
      <c r="C41" s="3"/>
      <c r="E41" s="3"/>
      <c r="F41" s="3"/>
      <c r="G41" s="3"/>
      <c r="H41" s="3"/>
      <c r="I41" s="3"/>
      <c r="J41" s="3"/>
      <c r="K41" s="3"/>
      <c r="L41" s="3"/>
      <c r="M41" s="3"/>
      <c r="N41" s="3"/>
      <c r="O41" s="3"/>
      <c r="P41" s="3"/>
      <c r="Q41" s="3"/>
      <c r="R41" s="3"/>
      <c r="S41" s="3"/>
      <c r="T41" s="68"/>
      <c r="U41" s="68"/>
      <c r="V41" s="69"/>
      <c r="W41" s="69"/>
      <c r="X41" s="69"/>
      <c r="Y41" s="69"/>
      <c r="Z41" s="69"/>
      <c r="AA41" s="69"/>
      <c r="AB41" s="69"/>
      <c r="AC41" s="69"/>
      <c r="AD41" s="69"/>
      <c r="AE41" s="69"/>
      <c r="AF41" s="69"/>
      <c r="AG41" s="69"/>
      <c r="AH41" s="69"/>
      <c r="AI41" s="69"/>
      <c r="AJ41" s="69"/>
      <c r="AK41" s="69"/>
      <c r="AL41" s="69"/>
    </row>
    <row r="42" spans="2:43">
      <c r="B42" s="3"/>
      <c r="C42" s="3"/>
      <c r="D42" s="7"/>
      <c r="E42" s="3"/>
      <c r="F42" s="3"/>
      <c r="G42" s="3"/>
      <c r="H42" s="3"/>
      <c r="I42" s="3"/>
      <c r="J42" s="3"/>
      <c r="K42" s="3"/>
      <c r="L42" s="3"/>
      <c r="M42" s="3"/>
      <c r="N42" s="3"/>
      <c r="O42" s="3"/>
      <c r="P42" s="3"/>
      <c r="Q42" s="3"/>
      <c r="R42" s="3"/>
      <c r="S42" s="3"/>
      <c r="T42" s="68"/>
      <c r="U42" s="68"/>
      <c r="V42" s="69"/>
      <c r="W42" s="69"/>
      <c r="X42" s="69"/>
      <c r="Y42" s="69"/>
      <c r="Z42" s="69"/>
      <c r="AA42" s="69"/>
      <c r="AB42" s="69"/>
      <c r="AC42" s="69"/>
      <c r="AD42" s="69"/>
      <c r="AE42" s="69"/>
      <c r="AF42" s="69"/>
      <c r="AG42" s="69"/>
      <c r="AH42" s="69"/>
      <c r="AI42" s="69"/>
      <c r="AJ42" s="69"/>
      <c r="AK42" s="69"/>
      <c r="AL42" s="69"/>
    </row>
    <row r="43" spans="2:43">
      <c r="B43" s="3">
        <v>77</v>
      </c>
      <c r="C43" s="3"/>
      <c r="D43" s="7"/>
      <c r="E43" s="3"/>
      <c r="F43" s="3"/>
      <c r="G43" s="5"/>
      <c r="H43" s="5"/>
      <c r="I43" s="5"/>
      <c r="J43" s="3"/>
      <c r="K43" s="3"/>
      <c r="L43" s="59"/>
      <c r="M43" s="3"/>
      <c r="N43" s="3"/>
      <c r="O43" s="5"/>
      <c r="P43" s="3"/>
      <c r="Q43" s="3"/>
      <c r="R43" s="3"/>
      <c r="S43" s="3"/>
      <c r="T43" s="68"/>
      <c r="U43" s="68"/>
      <c r="V43" s="69"/>
      <c r="W43" s="69"/>
      <c r="X43" s="69"/>
      <c r="Y43" s="69"/>
      <c r="Z43" s="69"/>
      <c r="AA43" s="69"/>
      <c r="AB43" s="69"/>
      <c r="AC43" s="69"/>
      <c r="AD43" s="69"/>
      <c r="AE43" s="69"/>
      <c r="AF43" s="69"/>
      <c r="AG43" s="69"/>
      <c r="AH43" s="69"/>
      <c r="AI43" s="69"/>
      <c r="AJ43" s="69"/>
      <c r="AK43" s="69"/>
      <c r="AL43" s="69"/>
    </row>
    <row r="44" spans="2:43">
      <c r="T44" s="69"/>
      <c r="U44" s="82"/>
      <c r="V44" s="69"/>
      <c r="W44" s="69"/>
      <c r="X44" s="69"/>
      <c r="Y44" s="69"/>
      <c r="Z44" s="69"/>
      <c r="AA44" s="69"/>
      <c r="AB44" s="69"/>
      <c r="AC44" s="69"/>
      <c r="AD44" s="69"/>
      <c r="AE44" s="69"/>
      <c r="AF44" s="69"/>
      <c r="AG44" s="69"/>
      <c r="AH44" s="69"/>
      <c r="AI44" s="69"/>
      <c r="AJ44" s="69"/>
      <c r="AK44" s="69"/>
      <c r="AL44" s="69"/>
    </row>
    <row r="45" spans="2:43">
      <c r="T45" s="69"/>
      <c r="U45" s="69"/>
      <c r="V45" s="69"/>
      <c r="W45" s="69"/>
      <c r="X45" s="69"/>
      <c r="Y45" s="69"/>
      <c r="Z45" s="69"/>
      <c r="AA45" s="69"/>
      <c r="AB45" s="69"/>
      <c r="AC45" s="69"/>
      <c r="AD45" s="69"/>
      <c r="AE45" s="69"/>
      <c r="AF45" s="69"/>
      <c r="AG45" s="69"/>
      <c r="AH45" s="69"/>
      <c r="AI45" s="69"/>
      <c r="AJ45" s="69"/>
      <c r="AK45" s="69"/>
      <c r="AL45" s="69"/>
    </row>
    <row r="46" spans="2:43">
      <c r="F46" s="65"/>
      <c r="T46" s="69"/>
      <c r="U46" s="69"/>
      <c r="V46" s="69"/>
      <c r="W46" s="69"/>
      <c r="X46" s="69"/>
      <c r="Y46" s="69"/>
      <c r="Z46" s="69"/>
      <c r="AA46" s="69"/>
      <c r="AB46" s="69"/>
      <c r="AC46" s="69"/>
      <c r="AD46" s="69"/>
      <c r="AE46" s="69"/>
      <c r="AF46" s="69"/>
      <c r="AG46" s="69"/>
      <c r="AH46" s="69"/>
      <c r="AI46" s="69"/>
      <c r="AJ46" s="69"/>
      <c r="AK46" s="69"/>
      <c r="AL46" s="69"/>
    </row>
    <row r="47" spans="2:43">
      <c r="T47" s="69"/>
      <c r="U47" s="69"/>
      <c r="V47" s="69"/>
      <c r="W47" s="69"/>
      <c r="X47" s="69"/>
      <c r="Y47" s="69"/>
      <c r="Z47" s="69"/>
      <c r="AA47" s="69"/>
      <c r="AB47" s="69"/>
      <c r="AC47" s="69"/>
      <c r="AD47" s="69"/>
      <c r="AE47" s="69"/>
      <c r="AF47" s="69"/>
      <c r="AG47" s="69"/>
      <c r="AH47" s="69"/>
      <c r="AI47" s="69"/>
      <c r="AJ47" s="69"/>
      <c r="AK47" s="69"/>
      <c r="AL47" s="69"/>
    </row>
  </sheetData>
  <customSheetViews>
    <customSheetView guid="{5700722D-00D0-4495-B7B4-CBAEFC95B69E}" scale="130" showPageBreaks="1" showGridLines="0" fitToPage="1" printArea="1" view="pageBreakPreview" topLeftCell="C1">
      <pane xSplit="18" ySplit="4" topLeftCell="U5" activePane="bottomRight" state="frozen"/>
      <selection pane="bottomRight" activeCell="G16" sqref="G16"/>
      <pageMargins left="0.78700000000000003" right="0.78700000000000003" top="0.8" bottom="0.38" header="0.51200000000000001" footer="0.24"/>
      <pageSetup paperSize="9" scale="80" orientation="portrait" r:id="rId1"/>
      <headerFooter alignWithMargins="0"/>
    </customSheetView>
  </customSheetViews>
  <mergeCells count="30">
    <mergeCell ref="E38:F38"/>
    <mergeCell ref="B32:B35"/>
    <mergeCell ref="C32:C35"/>
    <mergeCell ref="D32:D33"/>
    <mergeCell ref="F32:F33"/>
    <mergeCell ref="D34:D35"/>
    <mergeCell ref="F34:F35"/>
    <mergeCell ref="B26:B27"/>
    <mergeCell ref="C26:C27"/>
    <mergeCell ref="B28:B29"/>
    <mergeCell ref="C28:C29"/>
    <mergeCell ref="B16:B19"/>
    <mergeCell ref="C16:C19"/>
    <mergeCell ref="B22:B23"/>
    <mergeCell ref="C22:C23"/>
    <mergeCell ref="C1:D1"/>
    <mergeCell ref="B5:B6"/>
    <mergeCell ref="C5:C6"/>
    <mergeCell ref="B7:B10"/>
    <mergeCell ref="C7:C10"/>
    <mergeCell ref="Q4:S4"/>
    <mergeCell ref="B11:B12"/>
    <mergeCell ref="C11:C12"/>
    <mergeCell ref="B14:B15"/>
    <mergeCell ref="C14:C15"/>
    <mergeCell ref="E1:P1"/>
    <mergeCell ref="G3:G4"/>
    <mergeCell ref="I3:I4"/>
    <mergeCell ref="O3:O4"/>
    <mergeCell ref="K4:M4"/>
  </mergeCells>
  <phoneticPr fontId="15"/>
  <pageMargins left="0.78700000000000003" right="0.78700000000000003" top="0.8" bottom="0.38" header="0.51200000000000001" footer="0.24"/>
  <pageSetup paperSize="9" scale="81" orientation="portrait" r:id="rId2"/>
  <headerFooter alignWithMargins="0"/>
  <ignoredErrors>
    <ignoredError sqref="G17:O17" formula="1"/>
    <ignoredError sqref="I35:R35 I33:R33" numberStoredAsText="1"/>
  </ignoredError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R47"/>
  <sheetViews>
    <sheetView view="pageBreakPreview" topLeftCell="C1" zoomScale="85" zoomScaleNormal="100" zoomScaleSheetLayoutView="85" workbookViewId="0">
      <pane xSplit="19" ySplit="4" topLeftCell="V5" activePane="bottomRight" state="frozen"/>
      <selection activeCell="C1" sqref="C1"/>
      <selection pane="topRight" activeCell="V1" sqref="V1"/>
      <selection pane="bottomLeft" activeCell="C5" sqref="C5"/>
      <selection pane="bottomRight" activeCell="F1" sqref="C1:Q1"/>
    </sheetView>
  </sheetViews>
  <sheetFormatPr defaultColWidth="9" defaultRowHeight="13.5"/>
  <cols>
    <col min="1" max="1" width="9" style="30"/>
    <col min="2" max="2" width="1.375" style="30" customWidth="1"/>
    <col min="3" max="3" width="7" style="30" customWidth="1"/>
    <col min="4" max="4" width="1.5" style="30" customWidth="1"/>
    <col min="5" max="5" width="2.875" style="8" customWidth="1"/>
    <col min="6" max="6" width="1.125" style="30" customWidth="1"/>
    <col min="7" max="7" width="20.875" style="30" customWidth="1"/>
    <col min="8" max="8" width="11.125" style="30" customWidth="1"/>
    <col min="9" max="9" width="1.375" style="30" customWidth="1"/>
    <col min="10" max="10" width="10.625" style="30" customWidth="1"/>
    <col min="11" max="11" width="1.375" style="30" customWidth="1"/>
    <col min="12" max="12" width="1.625" style="30" customWidth="1"/>
    <col min="13" max="13" width="7.5" style="30" customWidth="1"/>
    <col min="14" max="15" width="1.625" style="30" customWidth="1"/>
    <col min="16" max="16" width="10.625" style="30" customWidth="1"/>
    <col min="17" max="18" width="1.625" style="30" customWidth="1"/>
    <col min="19" max="19" width="7.5" style="30" customWidth="1"/>
    <col min="20" max="20" width="1.625" style="30" customWidth="1"/>
    <col min="21" max="21" width="11" style="30" customWidth="1"/>
    <col min="22" max="26" width="10.875" style="65" customWidth="1"/>
    <col min="27" max="36" width="11.125" style="65" customWidth="1"/>
    <col min="37" max="37" width="11.125" style="30" customWidth="1"/>
    <col min="38" max="38" width="9.875" style="29" customWidth="1"/>
    <col min="39" max="39" width="9" style="29"/>
    <col min="40" max="16384" width="9" style="30"/>
  </cols>
  <sheetData>
    <row r="1" spans="2:39" s="8" customFormat="1" ht="25.5" customHeight="1">
      <c r="B1" s="7"/>
      <c r="C1" s="3" t="s">
        <v>357</v>
      </c>
      <c r="D1" s="7"/>
      <c r="E1" s="7"/>
      <c r="F1" s="601" t="s">
        <v>75</v>
      </c>
      <c r="G1" s="601"/>
      <c r="H1" s="601"/>
      <c r="I1" s="601"/>
      <c r="J1" s="601"/>
      <c r="K1" s="601"/>
      <c r="L1" s="601"/>
      <c r="M1" s="601"/>
      <c r="N1" s="601"/>
      <c r="O1" s="601"/>
      <c r="P1" s="601"/>
      <c r="Q1" s="601"/>
      <c r="R1" s="41"/>
      <c r="S1" s="41"/>
      <c r="T1" s="41"/>
      <c r="U1" s="66"/>
      <c r="V1" s="63"/>
      <c r="W1" s="64"/>
      <c r="X1" s="64"/>
      <c r="Y1" s="64"/>
      <c r="Z1" s="64"/>
      <c r="AA1" s="64"/>
      <c r="AB1" s="64"/>
      <c r="AC1" s="64"/>
      <c r="AD1" s="64"/>
      <c r="AE1" s="64"/>
      <c r="AF1" s="64"/>
      <c r="AG1" s="64"/>
      <c r="AH1" s="64"/>
      <c r="AI1" s="64"/>
      <c r="AJ1" s="64"/>
      <c r="AK1" s="67"/>
      <c r="AL1" s="67"/>
      <c r="AM1" s="67"/>
    </row>
    <row r="2" spans="2:39" ht="18.75" customHeight="1">
      <c r="B2" s="3"/>
      <c r="C2" s="3"/>
      <c r="D2" s="3"/>
      <c r="E2" s="7"/>
      <c r="F2" s="3"/>
      <c r="G2" s="3"/>
      <c r="H2" s="3"/>
      <c r="I2" s="3"/>
      <c r="J2" s="3"/>
      <c r="K2" s="3"/>
      <c r="L2" s="3"/>
      <c r="M2" s="3"/>
      <c r="N2" s="3"/>
      <c r="O2" s="3"/>
      <c r="P2" s="28"/>
      <c r="Q2" s="28"/>
      <c r="R2" s="38"/>
      <c r="S2" s="28"/>
      <c r="T2" s="62" t="s">
        <v>358</v>
      </c>
      <c r="V2" s="30"/>
      <c r="W2" s="30"/>
      <c r="X2" s="30"/>
      <c r="Y2" s="30"/>
      <c r="Z2" s="30"/>
      <c r="AA2" s="30"/>
      <c r="AB2" s="30"/>
      <c r="AC2" s="30"/>
      <c r="AD2" s="30"/>
      <c r="AE2" s="30"/>
      <c r="AF2" s="30"/>
      <c r="AG2" s="30"/>
      <c r="AH2" s="30"/>
      <c r="AI2" s="30"/>
      <c r="AJ2" s="30"/>
      <c r="AL2" s="30"/>
      <c r="AM2" s="30"/>
    </row>
    <row r="3" spans="2:39" ht="18.75" customHeight="1">
      <c r="B3" s="32"/>
      <c r="C3" s="15"/>
      <c r="D3" s="15"/>
      <c r="E3" s="16"/>
      <c r="F3" s="15"/>
      <c r="G3" s="31" t="s">
        <v>0</v>
      </c>
      <c r="H3" s="643" t="s">
        <v>60</v>
      </c>
      <c r="I3" s="17"/>
      <c r="J3" s="645" t="s">
        <v>59</v>
      </c>
      <c r="K3" s="14"/>
      <c r="L3" s="14"/>
      <c r="M3" s="15"/>
      <c r="N3" s="15"/>
      <c r="O3" s="32"/>
      <c r="P3" s="645" t="s">
        <v>53</v>
      </c>
      <c r="Q3" s="14"/>
      <c r="R3" s="14"/>
      <c r="S3" s="15"/>
      <c r="T3" s="39"/>
      <c r="V3" s="90" t="s">
        <v>243</v>
      </c>
      <c r="W3" s="90" t="s">
        <v>269</v>
      </c>
      <c r="X3" s="90" t="s">
        <v>270</v>
      </c>
      <c r="Y3" s="90" t="s">
        <v>271</v>
      </c>
      <c r="Z3" s="90" t="s">
        <v>272</v>
      </c>
      <c r="AA3" s="90" t="s">
        <v>299</v>
      </c>
      <c r="AB3" s="90" t="s">
        <v>304</v>
      </c>
      <c r="AC3" s="90" t="s">
        <v>312</v>
      </c>
      <c r="AD3" s="90" t="s">
        <v>313</v>
      </c>
      <c r="AE3" s="90" t="s">
        <v>314</v>
      </c>
      <c r="AF3" s="90" t="s">
        <v>339</v>
      </c>
      <c r="AG3" s="94" t="s">
        <v>348</v>
      </c>
      <c r="AH3" s="90" t="s">
        <v>350</v>
      </c>
      <c r="AI3" s="90" t="s">
        <v>354</v>
      </c>
      <c r="AJ3" s="90" t="s">
        <v>351</v>
      </c>
      <c r="AK3" s="90" t="s">
        <v>356</v>
      </c>
      <c r="AL3" s="30"/>
      <c r="AM3" s="30"/>
    </row>
    <row r="4" spans="2:39" ht="54">
      <c r="B4" s="34"/>
      <c r="C4" s="9" t="s">
        <v>49</v>
      </c>
      <c r="D4" s="4"/>
      <c r="E4" s="21"/>
      <c r="F4" s="4"/>
      <c r="G4" s="33"/>
      <c r="H4" s="644"/>
      <c r="I4" s="18"/>
      <c r="J4" s="646"/>
      <c r="K4" s="1"/>
      <c r="L4" s="640" t="s">
        <v>50</v>
      </c>
      <c r="M4" s="641"/>
      <c r="N4" s="642"/>
      <c r="O4" s="34"/>
      <c r="P4" s="647"/>
      <c r="Q4" s="1"/>
      <c r="R4" s="640" t="s">
        <v>51</v>
      </c>
      <c r="S4" s="641"/>
      <c r="T4" s="642"/>
      <c r="V4" s="91" t="s">
        <v>71</v>
      </c>
      <c r="W4" s="92" t="s">
        <v>71</v>
      </c>
      <c r="X4" s="92" t="s">
        <v>72</v>
      </c>
      <c r="Y4" s="92" t="s">
        <v>66</v>
      </c>
      <c r="Z4" s="92" t="s">
        <v>67</v>
      </c>
      <c r="AA4" s="92" t="s">
        <v>72</v>
      </c>
      <c r="AB4" s="92" t="s">
        <v>66</v>
      </c>
      <c r="AC4" s="92" t="s">
        <v>67</v>
      </c>
      <c r="AD4" s="92" t="s">
        <v>69</v>
      </c>
      <c r="AE4" s="92" t="s">
        <v>70</v>
      </c>
      <c r="AF4" s="92" t="s">
        <v>69</v>
      </c>
      <c r="AG4" s="95" t="s">
        <v>70</v>
      </c>
      <c r="AH4" s="92" t="s">
        <v>68</v>
      </c>
      <c r="AI4" s="92" t="s">
        <v>78</v>
      </c>
      <c r="AJ4" s="92" t="s">
        <v>76</v>
      </c>
      <c r="AK4" s="92" t="s">
        <v>76</v>
      </c>
      <c r="AL4" s="30"/>
      <c r="AM4" s="30"/>
    </row>
    <row r="5" spans="2:39" ht="23.25" customHeight="1">
      <c r="B5" s="608" t="s">
        <v>1</v>
      </c>
      <c r="C5" s="634" t="s">
        <v>2</v>
      </c>
      <c r="D5" s="623" t="s">
        <v>3</v>
      </c>
      <c r="E5" s="74" t="s">
        <v>4</v>
      </c>
      <c r="F5" s="44"/>
      <c r="G5" s="45" t="s">
        <v>5</v>
      </c>
      <c r="H5" s="100">
        <f>V5+W5</f>
        <v>3102</v>
      </c>
      <c r="I5" s="100"/>
      <c r="J5" s="101">
        <f>X5+Y5+Z5+AA5+AB5+AC5</f>
        <v>2893</v>
      </c>
      <c r="K5" s="102"/>
      <c r="L5" s="103"/>
      <c r="M5" s="104">
        <f>(J5/H5)*100</f>
        <v>93.262411347517727</v>
      </c>
      <c r="N5" s="105"/>
      <c r="O5" s="106"/>
      <c r="P5" s="101">
        <f>AD5+AE5+AF5+AG5</f>
        <v>2792</v>
      </c>
      <c r="Q5" s="102"/>
      <c r="R5" s="103"/>
      <c r="S5" s="107">
        <f>(P5/H5)*100</f>
        <v>90.006447453255973</v>
      </c>
      <c r="T5" s="46"/>
      <c r="U5" s="35"/>
      <c r="V5" s="93">
        <v>2893</v>
      </c>
      <c r="W5" s="93">
        <v>209</v>
      </c>
      <c r="X5" s="93">
        <v>2700</v>
      </c>
      <c r="Y5" s="93">
        <v>6</v>
      </c>
      <c r="Z5" s="93">
        <v>33</v>
      </c>
      <c r="AA5" s="93">
        <v>147</v>
      </c>
      <c r="AB5" s="93">
        <v>0</v>
      </c>
      <c r="AC5" s="93">
        <v>7</v>
      </c>
      <c r="AD5" s="93">
        <v>2621</v>
      </c>
      <c r="AE5" s="93">
        <v>36</v>
      </c>
      <c r="AF5" s="93">
        <v>130</v>
      </c>
      <c r="AG5" s="96">
        <v>5</v>
      </c>
      <c r="AH5" s="90"/>
      <c r="AI5" s="90"/>
      <c r="AJ5" s="90"/>
      <c r="AK5" s="90"/>
      <c r="AL5" s="30"/>
      <c r="AM5" s="30"/>
    </row>
    <row r="6" spans="2:39" ht="23.25" customHeight="1">
      <c r="B6" s="609"/>
      <c r="C6" s="622"/>
      <c r="D6" s="625"/>
      <c r="E6" s="99" t="s">
        <v>6</v>
      </c>
      <c r="F6" s="4"/>
      <c r="G6" s="20" t="s">
        <v>7</v>
      </c>
      <c r="H6" s="108">
        <f>V6+W6</f>
        <v>61212</v>
      </c>
      <c r="I6" s="109"/>
      <c r="J6" s="108">
        <f t="shared" ref="J6:J32" si="0">X6+Y6+Z6+AA6+AB6+AC6</f>
        <v>49682</v>
      </c>
      <c r="K6" s="110"/>
      <c r="L6" s="111"/>
      <c r="M6" s="112">
        <f t="shared" ref="M6:M38" si="1">(J6/H6)*100</f>
        <v>81.163824086780366</v>
      </c>
      <c r="N6" s="113"/>
      <c r="O6" s="114"/>
      <c r="P6" s="108">
        <f t="shared" ref="P6:P37" si="2">AD6+AE6+AF6+AG6</f>
        <v>46409</v>
      </c>
      <c r="Q6" s="110"/>
      <c r="R6" s="111"/>
      <c r="S6" s="115">
        <f t="shared" ref="S6:S38" si="3">(P6/H6)*100</f>
        <v>75.816833300660008</v>
      </c>
      <c r="T6" s="23"/>
      <c r="U6" s="35"/>
      <c r="V6" s="93">
        <v>31428</v>
      </c>
      <c r="W6" s="93">
        <v>29784</v>
      </c>
      <c r="X6" s="93">
        <v>28441</v>
      </c>
      <c r="Y6" s="93">
        <v>28</v>
      </c>
      <c r="Z6" s="93">
        <v>69</v>
      </c>
      <c r="AA6" s="93">
        <v>21133</v>
      </c>
      <c r="AB6" s="93">
        <v>5</v>
      </c>
      <c r="AC6" s="93">
        <v>6</v>
      </c>
      <c r="AD6" s="93">
        <v>27109</v>
      </c>
      <c r="AE6" s="93">
        <v>88</v>
      </c>
      <c r="AF6" s="93">
        <v>19203</v>
      </c>
      <c r="AG6" s="96">
        <v>9</v>
      </c>
      <c r="AH6" s="90"/>
      <c r="AI6" s="90"/>
      <c r="AJ6" s="90"/>
      <c r="AK6" s="90"/>
      <c r="AL6" s="30"/>
      <c r="AM6" s="30"/>
    </row>
    <row r="7" spans="2:39" ht="23.25" customHeight="1">
      <c r="B7" s="613" t="s">
        <v>1</v>
      </c>
      <c r="C7" s="634" t="s">
        <v>8</v>
      </c>
      <c r="D7" s="634" t="s">
        <v>3</v>
      </c>
      <c r="E7" s="97" t="s">
        <v>4</v>
      </c>
      <c r="F7" s="15"/>
      <c r="G7" s="43" t="s">
        <v>9</v>
      </c>
      <c r="H7" s="116">
        <f t="shared" ref="H7:H32" si="4">V7+W7</f>
        <v>759</v>
      </c>
      <c r="I7" s="117"/>
      <c r="J7" s="101">
        <f t="shared" si="0"/>
        <v>460</v>
      </c>
      <c r="K7" s="118"/>
      <c r="L7" s="119"/>
      <c r="M7" s="104">
        <f t="shared" si="1"/>
        <v>60.606060606060609</v>
      </c>
      <c r="N7" s="120"/>
      <c r="O7" s="121"/>
      <c r="P7" s="101">
        <f t="shared" si="2"/>
        <v>395</v>
      </c>
      <c r="Q7" s="102"/>
      <c r="R7" s="103"/>
      <c r="S7" s="107">
        <f t="shared" si="3"/>
        <v>52.042160737812914</v>
      </c>
      <c r="T7" s="47"/>
      <c r="U7" s="35"/>
      <c r="V7" s="93">
        <v>402</v>
      </c>
      <c r="W7" s="93">
        <v>357</v>
      </c>
      <c r="X7" s="93">
        <v>224</v>
      </c>
      <c r="Y7" s="93">
        <v>9</v>
      </c>
      <c r="Z7" s="93">
        <v>26</v>
      </c>
      <c r="AA7" s="93">
        <v>192</v>
      </c>
      <c r="AB7" s="93">
        <v>1</v>
      </c>
      <c r="AC7" s="93">
        <v>8</v>
      </c>
      <c r="AD7" s="93">
        <v>200</v>
      </c>
      <c r="AE7" s="93">
        <v>29</v>
      </c>
      <c r="AF7" s="93">
        <v>158</v>
      </c>
      <c r="AG7" s="96">
        <v>8</v>
      </c>
      <c r="AH7" s="90"/>
      <c r="AI7" s="90"/>
      <c r="AJ7" s="90"/>
      <c r="AK7" s="90"/>
      <c r="AL7" s="30"/>
      <c r="AM7" s="30"/>
    </row>
    <row r="8" spans="2:39" ht="23.25" customHeight="1">
      <c r="B8" s="614"/>
      <c r="C8" s="621"/>
      <c r="D8" s="621"/>
      <c r="E8" s="75" t="s">
        <v>6</v>
      </c>
      <c r="F8" s="48"/>
      <c r="G8" s="49" t="s">
        <v>10</v>
      </c>
      <c r="H8" s="122">
        <f t="shared" si="4"/>
        <v>9243</v>
      </c>
      <c r="I8" s="122"/>
      <c r="J8" s="123">
        <f t="shared" si="0"/>
        <v>8534</v>
      </c>
      <c r="K8" s="124"/>
      <c r="L8" s="125"/>
      <c r="M8" s="126">
        <f t="shared" si="1"/>
        <v>92.329330304013851</v>
      </c>
      <c r="N8" s="127"/>
      <c r="O8" s="128"/>
      <c r="P8" s="123">
        <f t="shared" si="2"/>
        <v>8184</v>
      </c>
      <c r="Q8" s="129"/>
      <c r="R8" s="125"/>
      <c r="S8" s="130">
        <f t="shared" si="3"/>
        <v>88.54268094774423</v>
      </c>
      <c r="T8" s="50"/>
      <c r="U8" s="35"/>
      <c r="V8" s="93">
        <v>8634</v>
      </c>
      <c r="W8" s="93">
        <v>609</v>
      </c>
      <c r="X8" s="93">
        <v>7874</v>
      </c>
      <c r="Y8" s="93">
        <v>9</v>
      </c>
      <c r="Z8" s="93">
        <v>207</v>
      </c>
      <c r="AA8" s="93">
        <v>418</v>
      </c>
      <c r="AB8" s="93">
        <v>0</v>
      </c>
      <c r="AC8" s="93">
        <v>26</v>
      </c>
      <c r="AD8" s="93">
        <v>7598</v>
      </c>
      <c r="AE8" s="93">
        <v>190</v>
      </c>
      <c r="AF8" s="93">
        <v>374</v>
      </c>
      <c r="AG8" s="96">
        <v>22</v>
      </c>
      <c r="AH8" s="90"/>
      <c r="AI8" s="90"/>
      <c r="AJ8" s="90"/>
      <c r="AK8" s="90"/>
      <c r="AL8" s="30"/>
      <c r="AM8" s="30"/>
    </row>
    <row r="9" spans="2:39" ht="23.25" customHeight="1">
      <c r="B9" s="614"/>
      <c r="C9" s="621"/>
      <c r="D9" s="621"/>
      <c r="E9" s="76" t="s">
        <v>46</v>
      </c>
      <c r="F9" s="48"/>
      <c r="G9" s="51" t="s">
        <v>45</v>
      </c>
      <c r="H9" s="122">
        <f t="shared" si="4"/>
        <v>160</v>
      </c>
      <c r="I9" s="122"/>
      <c r="J9" s="123">
        <f t="shared" si="0"/>
        <v>131</v>
      </c>
      <c r="K9" s="124"/>
      <c r="L9" s="125"/>
      <c r="M9" s="126">
        <f t="shared" si="1"/>
        <v>81.875</v>
      </c>
      <c r="N9" s="127"/>
      <c r="O9" s="128"/>
      <c r="P9" s="123">
        <f t="shared" si="2"/>
        <v>119</v>
      </c>
      <c r="Q9" s="124"/>
      <c r="R9" s="125"/>
      <c r="S9" s="130">
        <f t="shared" si="3"/>
        <v>74.375</v>
      </c>
      <c r="T9" s="50"/>
      <c r="U9" s="35"/>
      <c r="V9" s="93">
        <v>101</v>
      </c>
      <c r="W9" s="93">
        <v>59</v>
      </c>
      <c r="X9" s="93">
        <v>67</v>
      </c>
      <c r="Y9" s="93">
        <v>2</v>
      </c>
      <c r="Z9" s="93">
        <v>18</v>
      </c>
      <c r="AA9" s="93">
        <v>38</v>
      </c>
      <c r="AB9" s="93">
        <v>0</v>
      </c>
      <c r="AC9" s="93">
        <v>6</v>
      </c>
      <c r="AD9" s="93">
        <v>60</v>
      </c>
      <c r="AE9" s="93">
        <v>18</v>
      </c>
      <c r="AF9" s="93">
        <v>35</v>
      </c>
      <c r="AG9" s="96">
        <v>6</v>
      </c>
      <c r="AH9" s="90"/>
      <c r="AI9" s="90"/>
      <c r="AJ9" s="90"/>
      <c r="AK9" s="90"/>
      <c r="AL9" s="30"/>
      <c r="AM9" s="30"/>
    </row>
    <row r="10" spans="2:39" ht="23.25" customHeight="1">
      <c r="B10" s="615"/>
      <c r="C10" s="622"/>
      <c r="D10" s="622"/>
      <c r="E10" s="77" t="s">
        <v>52</v>
      </c>
      <c r="F10" s="4"/>
      <c r="G10" s="22" t="s">
        <v>61</v>
      </c>
      <c r="H10" s="108">
        <f t="shared" si="4"/>
        <v>2586</v>
      </c>
      <c r="I10" s="109"/>
      <c r="J10" s="108">
        <f t="shared" si="0"/>
        <v>2353</v>
      </c>
      <c r="K10" s="110"/>
      <c r="L10" s="111"/>
      <c r="M10" s="112">
        <f t="shared" si="1"/>
        <v>90.989945862335659</v>
      </c>
      <c r="N10" s="113"/>
      <c r="O10" s="114"/>
      <c r="P10" s="108">
        <f t="shared" si="2"/>
        <v>2247</v>
      </c>
      <c r="Q10" s="110"/>
      <c r="R10" s="111"/>
      <c r="S10" s="115">
        <f t="shared" si="3"/>
        <v>86.890951276102086</v>
      </c>
      <c r="T10" s="23"/>
      <c r="U10" s="35"/>
      <c r="V10" s="93">
        <v>2283</v>
      </c>
      <c r="W10" s="93">
        <v>303</v>
      </c>
      <c r="X10" s="93">
        <v>2033</v>
      </c>
      <c r="Y10" s="93">
        <v>2</v>
      </c>
      <c r="Z10" s="93">
        <v>55</v>
      </c>
      <c r="AA10" s="93">
        <v>256</v>
      </c>
      <c r="AB10" s="93">
        <v>0</v>
      </c>
      <c r="AC10" s="93">
        <v>7</v>
      </c>
      <c r="AD10" s="93">
        <v>1950</v>
      </c>
      <c r="AE10" s="93">
        <v>45</v>
      </c>
      <c r="AF10" s="93">
        <v>246</v>
      </c>
      <c r="AG10" s="96">
        <v>6</v>
      </c>
      <c r="AH10" s="90"/>
      <c r="AI10" s="90"/>
      <c r="AJ10" s="90"/>
      <c r="AK10" s="90"/>
      <c r="AL10" s="30"/>
      <c r="AM10" s="30"/>
    </row>
    <row r="11" spans="2:39" ht="23.25" customHeight="1">
      <c r="B11" s="608" t="s">
        <v>1</v>
      </c>
      <c r="C11" s="621" t="s">
        <v>11</v>
      </c>
      <c r="D11" s="623" t="s">
        <v>3</v>
      </c>
      <c r="E11" s="97" t="s">
        <v>4</v>
      </c>
      <c r="F11" s="15"/>
      <c r="G11" s="43" t="s">
        <v>12</v>
      </c>
      <c r="H11" s="100">
        <f t="shared" si="4"/>
        <v>2533</v>
      </c>
      <c r="I11" s="100"/>
      <c r="J11" s="101">
        <f t="shared" si="0"/>
        <v>2215</v>
      </c>
      <c r="K11" s="102"/>
      <c r="L11" s="103"/>
      <c r="M11" s="104">
        <f t="shared" si="1"/>
        <v>87.445716541650214</v>
      </c>
      <c r="N11" s="105"/>
      <c r="O11" s="106"/>
      <c r="P11" s="101">
        <f t="shared" si="2"/>
        <v>2030</v>
      </c>
      <c r="Q11" s="102"/>
      <c r="R11" s="103"/>
      <c r="S11" s="107">
        <f t="shared" si="3"/>
        <v>80.142123963679438</v>
      </c>
      <c r="T11" s="47"/>
      <c r="U11" s="35"/>
      <c r="V11" s="93">
        <v>2009</v>
      </c>
      <c r="W11" s="93">
        <v>524</v>
      </c>
      <c r="X11" s="93">
        <v>1795</v>
      </c>
      <c r="Y11" s="93">
        <v>0</v>
      </c>
      <c r="Z11" s="93">
        <v>24</v>
      </c>
      <c r="AA11" s="93">
        <v>396</v>
      </c>
      <c r="AB11" s="93">
        <v>0</v>
      </c>
      <c r="AC11" s="93">
        <v>0</v>
      </c>
      <c r="AD11" s="93">
        <v>1657</v>
      </c>
      <c r="AE11" s="93">
        <v>20</v>
      </c>
      <c r="AF11" s="93">
        <v>353</v>
      </c>
      <c r="AG11" s="96">
        <v>0</v>
      </c>
      <c r="AH11" s="90"/>
      <c r="AI11" s="90"/>
      <c r="AJ11" s="90"/>
      <c r="AK11" s="90"/>
      <c r="AL11" s="30"/>
      <c r="AM11" s="30"/>
    </row>
    <row r="12" spans="2:39" ht="23.25" customHeight="1">
      <c r="B12" s="609"/>
      <c r="C12" s="622"/>
      <c r="D12" s="625"/>
      <c r="E12" s="78" t="s">
        <v>6</v>
      </c>
      <c r="F12" s="52"/>
      <c r="G12" s="53" t="s">
        <v>56</v>
      </c>
      <c r="H12" s="108">
        <f t="shared" si="4"/>
        <v>75069</v>
      </c>
      <c r="I12" s="109"/>
      <c r="J12" s="108">
        <f t="shared" si="0"/>
        <v>59797</v>
      </c>
      <c r="K12" s="110"/>
      <c r="L12" s="111"/>
      <c r="M12" s="112">
        <f t="shared" si="1"/>
        <v>79.656049767547188</v>
      </c>
      <c r="N12" s="113"/>
      <c r="O12" s="114"/>
      <c r="P12" s="108">
        <f t="shared" si="2"/>
        <v>55234</v>
      </c>
      <c r="Q12" s="110"/>
      <c r="R12" s="111"/>
      <c r="S12" s="115">
        <f t="shared" si="3"/>
        <v>73.577641902782773</v>
      </c>
      <c r="T12" s="54"/>
      <c r="U12" s="35"/>
      <c r="V12" s="93">
        <v>35084</v>
      </c>
      <c r="W12" s="93">
        <v>39985</v>
      </c>
      <c r="X12" s="93">
        <v>27259</v>
      </c>
      <c r="Y12" s="93">
        <v>489</v>
      </c>
      <c r="Z12" s="93">
        <v>1569</v>
      </c>
      <c r="AA12" s="93">
        <v>29932</v>
      </c>
      <c r="AB12" s="93">
        <v>189</v>
      </c>
      <c r="AC12" s="93">
        <v>359</v>
      </c>
      <c r="AD12" s="93">
        <v>25401</v>
      </c>
      <c r="AE12" s="93">
        <v>1700</v>
      </c>
      <c r="AF12" s="93">
        <v>27700</v>
      </c>
      <c r="AG12" s="96">
        <v>433</v>
      </c>
      <c r="AH12" s="90"/>
      <c r="AI12" s="90"/>
      <c r="AJ12" s="90"/>
      <c r="AK12" s="90"/>
      <c r="AL12" s="30"/>
      <c r="AM12" s="30"/>
    </row>
    <row r="13" spans="2:39" ht="23.25" customHeight="1">
      <c r="B13" s="6" t="s">
        <v>1</v>
      </c>
      <c r="C13" s="21" t="s">
        <v>13</v>
      </c>
      <c r="D13" s="2" t="s">
        <v>58</v>
      </c>
      <c r="E13" s="99"/>
      <c r="F13" s="4"/>
      <c r="G13" s="20" t="s">
        <v>14</v>
      </c>
      <c r="H13" s="131">
        <f t="shared" si="4"/>
        <v>104988</v>
      </c>
      <c r="I13" s="109"/>
      <c r="J13" s="131">
        <f t="shared" si="0"/>
        <v>84765</v>
      </c>
      <c r="K13" s="110"/>
      <c r="L13" s="111"/>
      <c r="M13" s="132">
        <f t="shared" si="1"/>
        <v>80.737798605554929</v>
      </c>
      <c r="N13" s="113"/>
      <c r="O13" s="114"/>
      <c r="P13" s="131">
        <f t="shared" si="2"/>
        <v>79559</v>
      </c>
      <c r="Q13" s="133"/>
      <c r="R13" s="111"/>
      <c r="S13" s="134">
        <f t="shared" si="3"/>
        <v>75.779136663237693</v>
      </c>
      <c r="T13" s="23"/>
      <c r="U13" s="35"/>
      <c r="V13" s="93">
        <v>79129</v>
      </c>
      <c r="W13" s="93">
        <v>25859</v>
      </c>
      <c r="X13" s="93">
        <v>67213</v>
      </c>
      <c r="Y13" s="93">
        <v>274</v>
      </c>
      <c r="Z13" s="93">
        <v>1677</v>
      </c>
      <c r="AA13" s="93">
        <v>15423</v>
      </c>
      <c r="AB13" s="93">
        <v>17</v>
      </c>
      <c r="AC13" s="93">
        <v>161</v>
      </c>
      <c r="AD13" s="93">
        <v>63848</v>
      </c>
      <c r="AE13" s="93">
        <v>1685</v>
      </c>
      <c r="AF13" s="93">
        <v>13873</v>
      </c>
      <c r="AG13" s="96">
        <v>153</v>
      </c>
      <c r="AH13" s="90"/>
      <c r="AI13" s="90"/>
      <c r="AJ13" s="90"/>
      <c r="AK13" s="90"/>
      <c r="AL13" s="30"/>
      <c r="AM13" s="30"/>
    </row>
    <row r="14" spans="2:39" ht="23.25" customHeight="1">
      <c r="B14" s="608" t="s">
        <v>1</v>
      </c>
      <c r="C14" s="621" t="s">
        <v>15</v>
      </c>
      <c r="D14" s="623" t="s">
        <v>3</v>
      </c>
      <c r="E14" s="74" t="s">
        <v>4</v>
      </c>
      <c r="F14" s="44"/>
      <c r="G14" s="45" t="s">
        <v>16</v>
      </c>
      <c r="H14" s="100">
        <f t="shared" si="4"/>
        <v>35943</v>
      </c>
      <c r="I14" s="100"/>
      <c r="J14" s="101">
        <f t="shared" si="0"/>
        <v>33338</v>
      </c>
      <c r="K14" s="102"/>
      <c r="L14" s="103"/>
      <c r="M14" s="104">
        <f t="shared" si="1"/>
        <v>92.75241354366635</v>
      </c>
      <c r="N14" s="105"/>
      <c r="O14" s="106"/>
      <c r="P14" s="101">
        <f t="shared" si="2"/>
        <v>32110</v>
      </c>
      <c r="Q14" s="102"/>
      <c r="R14" s="103"/>
      <c r="S14" s="107">
        <f t="shared" si="3"/>
        <v>89.335892941601983</v>
      </c>
      <c r="T14" s="46"/>
      <c r="U14" s="35"/>
      <c r="V14" s="93">
        <v>33112</v>
      </c>
      <c r="W14" s="93">
        <v>2831</v>
      </c>
      <c r="X14" s="93">
        <v>30610</v>
      </c>
      <c r="Y14" s="93">
        <v>113</v>
      </c>
      <c r="Z14" s="93">
        <v>442</v>
      </c>
      <c r="AA14" s="93">
        <v>2132</v>
      </c>
      <c r="AB14" s="93">
        <v>0</v>
      </c>
      <c r="AC14" s="93">
        <v>41</v>
      </c>
      <c r="AD14" s="93">
        <v>29639</v>
      </c>
      <c r="AE14" s="93">
        <v>481</v>
      </c>
      <c r="AF14" s="93">
        <v>1957</v>
      </c>
      <c r="AG14" s="96">
        <v>33</v>
      </c>
      <c r="AH14" s="90"/>
      <c r="AI14" s="90"/>
      <c r="AJ14" s="90"/>
      <c r="AK14" s="90"/>
      <c r="AL14" s="30"/>
      <c r="AM14" s="30"/>
    </row>
    <row r="15" spans="2:39" ht="23.25" customHeight="1">
      <c r="B15" s="609"/>
      <c r="C15" s="622"/>
      <c r="D15" s="625"/>
      <c r="E15" s="99" t="s">
        <v>6</v>
      </c>
      <c r="F15" s="4"/>
      <c r="G15" s="20" t="s">
        <v>17</v>
      </c>
      <c r="H15" s="108">
        <f t="shared" si="4"/>
        <v>177537</v>
      </c>
      <c r="I15" s="109"/>
      <c r="J15" s="108">
        <f t="shared" si="0"/>
        <v>134426</v>
      </c>
      <c r="K15" s="110"/>
      <c r="L15" s="111"/>
      <c r="M15" s="112">
        <f t="shared" si="1"/>
        <v>75.717174448143197</v>
      </c>
      <c r="N15" s="113"/>
      <c r="O15" s="114"/>
      <c r="P15" s="108">
        <f t="shared" si="2"/>
        <v>122026</v>
      </c>
      <c r="Q15" s="110"/>
      <c r="R15" s="111"/>
      <c r="S15" s="115">
        <f t="shared" si="3"/>
        <v>68.732714870703006</v>
      </c>
      <c r="T15" s="23"/>
      <c r="U15" s="35"/>
      <c r="V15" s="93">
        <v>166914</v>
      </c>
      <c r="W15" s="93">
        <v>10623</v>
      </c>
      <c r="X15" s="93">
        <v>114338</v>
      </c>
      <c r="Y15" s="93">
        <v>4326</v>
      </c>
      <c r="Z15" s="93">
        <v>10074</v>
      </c>
      <c r="AA15" s="93">
        <v>4564</v>
      </c>
      <c r="AB15" s="93">
        <v>68</v>
      </c>
      <c r="AC15" s="93">
        <v>1056</v>
      </c>
      <c r="AD15" s="93">
        <v>104446</v>
      </c>
      <c r="AE15" s="93">
        <v>12918</v>
      </c>
      <c r="AF15" s="93">
        <v>3677</v>
      </c>
      <c r="AG15" s="96">
        <v>985</v>
      </c>
      <c r="AH15" s="90"/>
      <c r="AI15" s="90"/>
      <c r="AJ15" s="90"/>
      <c r="AK15" s="90"/>
      <c r="AL15" s="30"/>
      <c r="AM15" s="30"/>
    </row>
    <row r="16" spans="2:39" ht="23.25" customHeight="1">
      <c r="B16" s="613" t="s">
        <v>1</v>
      </c>
      <c r="C16" s="634" t="s">
        <v>19</v>
      </c>
      <c r="D16" s="637" t="s">
        <v>58</v>
      </c>
      <c r="E16" s="98" t="s">
        <v>4</v>
      </c>
      <c r="F16" s="19"/>
      <c r="G16" s="55" t="s">
        <v>18</v>
      </c>
      <c r="H16" s="100">
        <f t="shared" si="4"/>
        <v>23231</v>
      </c>
      <c r="I16" s="100"/>
      <c r="J16" s="101">
        <f t="shared" si="0"/>
        <v>20952</v>
      </c>
      <c r="K16" s="102"/>
      <c r="L16" s="103"/>
      <c r="M16" s="104">
        <f t="shared" si="1"/>
        <v>90.189832551332273</v>
      </c>
      <c r="N16" s="105"/>
      <c r="O16" s="106"/>
      <c r="P16" s="101">
        <f t="shared" si="2"/>
        <v>20221</v>
      </c>
      <c r="Q16" s="102"/>
      <c r="R16" s="103"/>
      <c r="S16" s="107">
        <f t="shared" si="3"/>
        <v>87.043175067797335</v>
      </c>
      <c r="T16" s="46"/>
      <c r="U16" s="35"/>
      <c r="V16" s="93">
        <v>21754</v>
      </c>
      <c r="W16" s="93">
        <v>1477</v>
      </c>
      <c r="X16" s="93">
        <v>19558</v>
      </c>
      <c r="Y16" s="93">
        <v>41</v>
      </c>
      <c r="Z16" s="93">
        <v>378</v>
      </c>
      <c r="AA16" s="93">
        <v>928</v>
      </c>
      <c r="AB16" s="93">
        <v>1</v>
      </c>
      <c r="AC16" s="93">
        <v>46</v>
      </c>
      <c r="AD16" s="93">
        <v>18959</v>
      </c>
      <c r="AE16" s="93">
        <v>365</v>
      </c>
      <c r="AF16" s="93">
        <v>857</v>
      </c>
      <c r="AG16" s="96">
        <v>40</v>
      </c>
      <c r="AH16" s="90"/>
      <c r="AI16" s="90"/>
      <c r="AJ16" s="90"/>
      <c r="AK16" s="90"/>
      <c r="AL16" s="30"/>
      <c r="AM16" s="30"/>
    </row>
    <row r="17" spans="2:39" ht="23.25" customHeight="1">
      <c r="B17" s="614"/>
      <c r="C17" s="635"/>
      <c r="D17" s="638"/>
      <c r="E17" s="75" t="s">
        <v>6</v>
      </c>
      <c r="F17" s="48"/>
      <c r="G17" s="49" t="s">
        <v>62</v>
      </c>
      <c r="H17" s="122">
        <f>V17</f>
        <v>36144</v>
      </c>
      <c r="I17" s="122"/>
      <c r="J17" s="123">
        <f>X17+Y17+Z17</f>
        <v>34269</v>
      </c>
      <c r="K17" s="124"/>
      <c r="L17" s="125"/>
      <c r="M17" s="126">
        <f t="shared" si="1"/>
        <v>94.812416998671978</v>
      </c>
      <c r="N17" s="127"/>
      <c r="O17" s="128"/>
      <c r="P17" s="123">
        <f>AD17+AE17</f>
        <v>33374</v>
      </c>
      <c r="Q17" s="124"/>
      <c r="R17" s="125"/>
      <c r="S17" s="130">
        <f t="shared" si="3"/>
        <v>92.336210712704741</v>
      </c>
      <c r="T17" s="50"/>
      <c r="U17" s="35"/>
      <c r="V17" s="93">
        <v>36144</v>
      </c>
      <c r="W17" s="93"/>
      <c r="X17" s="93">
        <v>33752</v>
      </c>
      <c r="Y17" s="93">
        <v>14</v>
      </c>
      <c r="Z17" s="93">
        <v>503</v>
      </c>
      <c r="AA17" s="93"/>
      <c r="AB17" s="93"/>
      <c r="AC17" s="93"/>
      <c r="AD17" s="93">
        <v>32908</v>
      </c>
      <c r="AE17" s="93">
        <v>466</v>
      </c>
      <c r="AF17" s="93"/>
      <c r="AG17" s="96"/>
      <c r="AH17" s="90"/>
      <c r="AI17" s="90"/>
      <c r="AJ17" s="90"/>
      <c r="AK17" s="90"/>
      <c r="AL17" s="30"/>
      <c r="AM17" s="30"/>
    </row>
    <row r="18" spans="2:39" ht="23.25" customHeight="1">
      <c r="B18" s="614"/>
      <c r="C18" s="635"/>
      <c r="D18" s="638"/>
      <c r="E18" s="75" t="s">
        <v>46</v>
      </c>
      <c r="F18" s="48"/>
      <c r="G18" s="61" t="s">
        <v>63</v>
      </c>
      <c r="H18" s="122">
        <f t="shared" si="4"/>
        <v>45234</v>
      </c>
      <c r="I18" s="122"/>
      <c r="J18" s="123">
        <f t="shared" si="0"/>
        <v>42824</v>
      </c>
      <c r="K18" s="124"/>
      <c r="L18" s="125"/>
      <c r="M18" s="126">
        <f t="shared" si="1"/>
        <v>94.672149268249555</v>
      </c>
      <c r="N18" s="127"/>
      <c r="O18" s="128"/>
      <c r="P18" s="123">
        <f t="shared" si="2"/>
        <v>41698</v>
      </c>
      <c r="Q18" s="124"/>
      <c r="R18" s="125"/>
      <c r="S18" s="130">
        <f t="shared" si="3"/>
        <v>92.182871291506387</v>
      </c>
      <c r="T18" s="50"/>
      <c r="U18" s="35"/>
      <c r="V18" s="93">
        <v>39992</v>
      </c>
      <c r="W18" s="93">
        <v>5242</v>
      </c>
      <c r="X18" s="93">
        <v>37468</v>
      </c>
      <c r="Y18" s="93">
        <v>37</v>
      </c>
      <c r="Z18" s="93">
        <v>713</v>
      </c>
      <c r="AA18" s="93">
        <v>4521</v>
      </c>
      <c r="AB18" s="93">
        <v>4</v>
      </c>
      <c r="AC18" s="93">
        <v>81</v>
      </c>
      <c r="AD18" s="93">
        <v>36641</v>
      </c>
      <c r="AE18" s="93">
        <v>642</v>
      </c>
      <c r="AF18" s="93">
        <v>4346</v>
      </c>
      <c r="AG18" s="96">
        <v>69</v>
      </c>
      <c r="AH18" s="90"/>
      <c r="AI18" s="90"/>
      <c r="AJ18" s="90"/>
      <c r="AK18" s="90"/>
      <c r="AL18" s="30"/>
      <c r="AM18" s="30"/>
    </row>
    <row r="19" spans="2:39" ht="23.25" customHeight="1">
      <c r="B19" s="615"/>
      <c r="C19" s="636"/>
      <c r="D19" s="639"/>
      <c r="E19" s="99" t="s">
        <v>52</v>
      </c>
      <c r="F19" s="4"/>
      <c r="G19" s="20" t="s">
        <v>64</v>
      </c>
      <c r="H19" s="108">
        <f t="shared" si="4"/>
        <v>10986</v>
      </c>
      <c r="I19" s="109"/>
      <c r="J19" s="108">
        <f t="shared" si="0"/>
        <v>10513</v>
      </c>
      <c r="K19" s="110"/>
      <c r="L19" s="111"/>
      <c r="M19" s="112">
        <f t="shared" si="1"/>
        <v>95.694520298561798</v>
      </c>
      <c r="N19" s="113"/>
      <c r="O19" s="114"/>
      <c r="P19" s="108">
        <f t="shared" si="2"/>
        <v>10254</v>
      </c>
      <c r="Q19" s="110"/>
      <c r="R19" s="111"/>
      <c r="S19" s="115">
        <f t="shared" si="3"/>
        <v>93.336974330966683</v>
      </c>
      <c r="T19" s="23"/>
      <c r="U19" s="35"/>
      <c r="V19" s="93">
        <v>10492</v>
      </c>
      <c r="W19" s="93">
        <v>494</v>
      </c>
      <c r="X19" s="93">
        <v>9904</v>
      </c>
      <c r="Y19" s="93">
        <v>6</v>
      </c>
      <c r="Z19" s="93">
        <v>184</v>
      </c>
      <c r="AA19" s="93">
        <v>398</v>
      </c>
      <c r="AB19" s="93">
        <v>0</v>
      </c>
      <c r="AC19" s="93">
        <v>21</v>
      </c>
      <c r="AD19" s="93">
        <v>9685</v>
      </c>
      <c r="AE19" s="93">
        <v>168</v>
      </c>
      <c r="AF19" s="93">
        <v>382</v>
      </c>
      <c r="AG19" s="96">
        <v>19</v>
      </c>
      <c r="AH19" s="90"/>
      <c r="AI19" s="90"/>
      <c r="AJ19" s="90"/>
      <c r="AK19" s="90"/>
      <c r="AL19" s="30"/>
      <c r="AM19" s="30"/>
    </row>
    <row r="20" spans="2:39" ht="23.25" customHeight="1">
      <c r="B20" s="6" t="s">
        <v>1</v>
      </c>
      <c r="C20" s="21" t="s">
        <v>20</v>
      </c>
      <c r="D20" s="4" t="s">
        <v>3</v>
      </c>
      <c r="E20" s="99"/>
      <c r="F20" s="4"/>
      <c r="G20" s="20" t="s">
        <v>21</v>
      </c>
      <c r="H20" s="131">
        <f t="shared" si="4"/>
        <v>43469</v>
      </c>
      <c r="I20" s="109"/>
      <c r="J20" s="131">
        <f t="shared" si="0"/>
        <v>40992</v>
      </c>
      <c r="K20" s="110"/>
      <c r="L20" s="111"/>
      <c r="M20" s="132">
        <f t="shared" si="1"/>
        <v>94.301686259173195</v>
      </c>
      <c r="N20" s="113"/>
      <c r="O20" s="114"/>
      <c r="P20" s="131">
        <f>AD20+AE20+AF20+AG20+AH20+AI20</f>
        <v>39680</v>
      </c>
      <c r="Q20" s="110"/>
      <c r="R20" s="111"/>
      <c r="S20" s="134">
        <f t="shared" si="3"/>
        <v>91.283443373438544</v>
      </c>
      <c r="T20" s="23"/>
      <c r="U20" s="35"/>
      <c r="V20" s="93">
        <v>41705</v>
      </c>
      <c r="W20" s="93">
        <v>1764</v>
      </c>
      <c r="X20" s="93">
        <v>37909</v>
      </c>
      <c r="Y20" s="93">
        <v>48</v>
      </c>
      <c r="Z20" s="93">
        <v>1649</v>
      </c>
      <c r="AA20" s="93">
        <v>1281</v>
      </c>
      <c r="AB20" s="93">
        <v>1</v>
      </c>
      <c r="AC20" s="93">
        <v>104</v>
      </c>
      <c r="AD20" s="93">
        <v>36845</v>
      </c>
      <c r="AE20" s="93">
        <v>1553</v>
      </c>
      <c r="AF20" s="93">
        <v>1192</v>
      </c>
      <c r="AG20" s="96">
        <v>90</v>
      </c>
      <c r="AH20" s="90"/>
      <c r="AI20" s="90"/>
      <c r="AJ20" s="90"/>
      <c r="AK20" s="90"/>
      <c r="AL20" s="30"/>
      <c r="AM20" s="30"/>
    </row>
    <row r="21" spans="2:39" ht="23.25" customHeight="1">
      <c r="B21" s="6" t="s">
        <v>1</v>
      </c>
      <c r="C21" s="21" t="s">
        <v>22</v>
      </c>
      <c r="D21" s="4" t="s">
        <v>3</v>
      </c>
      <c r="E21" s="99"/>
      <c r="F21" s="4"/>
      <c r="G21" s="20" t="s">
        <v>23</v>
      </c>
      <c r="H21" s="131">
        <f t="shared" si="4"/>
        <v>5009</v>
      </c>
      <c r="I21" s="109"/>
      <c r="J21" s="131">
        <f t="shared" si="0"/>
        <v>4635</v>
      </c>
      <c r="K21" s="133"/>
      <c r="L21" s="110"/>
      <c r="M21" s="132">
        <f t="shared" si="1"/>
        <v>92.53343980834498</v>
      </c>
      <c r="N21" s="113"/>
      <c r="O21" s="114"/>
      <c r="P21" s="131">
        <f t="shared" si="2"/>
        <v>4406</v>
      </c>
      <c r="Q21" s="133"/>
      <c r="R21" s="110"/>
      <c r="S21" s="134">
        <f t="shared" si="3"/>
        <v>87.961668995807557</v>
      </c>
      <c r="T21" s="23"/>
      <c r="U21" s="35"/>
      <c r="V21" s="93">
        <v>4047</v>
      </c>
      <c r="W21" s="93">
        <v>962</v>
      </c>
      <c r="X21" s="93">
        <v>3730</v>
      </c>
      <c r="Y21" s="93">
        <v>3</v>
      </c>
      <c r="Z21" s="93">
        <v>81</v>
      </c>
      <c r="AA21" s="93">
        <v>815</v>
      </c>
      <c r="AB21" s="93">
        <v>0</v>
      </c>
      <c r="AC21" s="93">
        <v>6</v>
      </c>
      <c r="AD21" s="93">
        <v>3569</v>
      </c>
      <c r="AE21" s="93">
        <v>76</v>
      </c>
      <c r="AF21" s="93">
        <v>757</v>
      </c>
      <c r="AG21" s="96">
        <v>4</v>
      </c>
      <c r="AH21" s="90"/>
      <c r="AI21" s="90"/>
      <c r="AJ21" s="90"/>
      <c r="AK21" s="90"/>
      <c r="AL21" s="30"/>
      <c r="AM21" s="30"/>
    </row>
    <row r="22" spans="2:39" ht="23.25" customHeight="1">
      <c r="B22" s="608" t="s">
        <v>1</v>
      </c>
      <c r="C22" s="621" t="s">
        <v>24</v>
      </c>
      <c r="D22" s="623" t="s">
        <v>3</v>
      </c>
      <c r="E22" s="97" t="s">
        <v>4</v>
      </c>
      <c r="F22" s="15"/>
      <c r="G22" s="43" t="s">
        <v>25</v>
      </c>
      <c r="H22" s="100">
        <f t="shared" si="4"/>
        <v>1309</v>
      </c>
      <c r="I22" s="100"/>
      <c r="J22" s="101">
        <f t="shared" si="0"/>
        <v>1178</v>
      </c>
      <c r="K22" s="135"/>
      <c r="L22" s="102"/>
      <c r="M22" s="104">
        <f t="shared" si="1"/>
        <v>89.992360580595872</v>
      </c>
      <c r="N22" s="105"/>
      <c r="O22" s="106"/>
      <c r="P22" s="101">
        <f t="shared" si="2"/>
        <v>1145</v>
      </c>
      <c r="Q22" s="135"/>
      <c r="R22" s="102"/>
      <c r="S22" s="107">
        <f t="shared" si="3"/>
        <v>87.471352177234536</v>
      </c>
      <c r="T22" s="46"/>
      <c r="U22" s="35"/>
      <c r="V22" s="93">
        <v>1110</v>
      </c>
      <c r="W22" s="93">
        <v>199</v>
      </c>
      <c r="X22" s="93">
        <v>938</v>
      </c>
      <c r="Y22" s="93">
        <v>9</v>
      </c>
      <c r="Z22" s="93">
        <v>55</v>
      </c>
      <c r="AA22" s="93">
        <v>170</v>
      </c>
      <c r="AB22" s="93">
        <v>1</v>
      </c>
      <c r="AC22" s="93">
        <v>5</v>
      </c>
      <c r="AD22" s="93">
        <v>913</v>
      </c>
      <c r="AE22" s="93">
        <v>60</v>
      </c>
      <c r="AF22" s="93">
        <v>167</v>
      </c>
      <c r="AG22" s="96">
        <v>5</v>
      </c>
      <c r="AH22" s="90"/>
      <c r="AI22" s="90"/>
      <c r="AJ22" s="90"/>
      <c r="AK22" s="90"/>
      <c r="AL22" s="30"/>
      <c r="AM22" s="30"/>
    </row>
    <row r="23" spans="2:39" ht="23.25" customHeight="1">
      <c r="B23" s="609"/>
      <c r="C23" s="622"/>
      <c r="D23" s="625"/>
      <c r="E23" s="78" t="s">
        <v>6</v>
      </c>
      <c r="F23" s="52"/>
      <c r="G23" s="53" t="s">
        <v>26</v>
      </c>
      <c r="H23" s="108">
        <f t="shared" si="4"/>
        <v>2861</v>
      </c>
      <c r="I23" s="109"/>
      <c r="J23" s="108">
        <f t="shared" si="0"/>
        <v>2585</v>
      </c>
      <c r="K23" s="133"/>
      <c r="L23" s="110"/>
      <c r="M23" s="112">
        <f t="shared" si="1"/>
        <v>90.353023418385177</v>
      </c>
      <c r="N23" s="113"/>
      <c r="O23" s="114"/>
      <c r="P23" s="108">
        <f t="shared" si="2"/>
        <v>2410</v>
      </c>
      <c r="Q23" s="133"/>
      <c r="R23" s="110"/>
      <c r="S23" s="115">
        <f t="shared" si="3"/>
        <v>84.236281020622158</v>
      </c>
      <c r="T23" s="23"/>
      <c r="U23" s="35"/>
      <c r="V23" s="93">
        <v>1713</v>
      </c>
      <c r="W23" s="93">
        <v>1148</v>
      </c>
      <c r="X23" s="93">
        <v>1446</v>
      </c>
      <c r="Y23" s="93">
        <v>1</v>
      </c>
      <c r="Z23" s="93">
        <v>125</v>
      </c>
      <c r="AA23" s="93">
        <v>998</v>
      </c>
      <c r="AB23" s="93">
        <v>0</v>
      </c>
      <c r="AC23" s="93">
        <v>15</v>
      </c>
      <c r="AD23" s="93">
        <v>1385</v>
      </c>
      <c r="AE23" s="93">
        <v>115</v>
      </c>
      <c r="AF23" s="93">
        <v>898</v>
      </c>
      <c r="AG23" s="96">
        <v>12</v>
      </c>
      <c r="AH23" s="90"/>
      <c r="AI23" s="90"/>
      <c r="AJ23" s="90"/>
      <c r="AK23" s="90"/>
      <c r="AL23" s="30"/>
      <c r="AM23" s="30"/>
    </row>
    <row r="24" spans="2:39" ht="23.25" customHeight="1">
      <c r="B24" s="6" t="s">
        <v>1</v>
      </c>
      <c r="C24" s="21" t="s">
        <v>27</v>
      </c>
      <c r="D24" s="2" t="s">
        <v>3</v>
      </c>
      <c r="E24" s="79"/>
      <c r="F24" s="4"/>
      <c r="G24" s="22" t="s">
        <v>47</v>
      </c>
      <c r="H24" s="131">
        <f t="shared" si="4"/>
        <v>763</v>
      </c>
      <c r="I24" s="109"/>
      <c r="J24" s="131">
        <f t="shared" si="0"/>
        <v>586</v>
      </c>
      <c r="K24" s="110"/>
      <c r="L24" s="111"/>
      <c r="M24" s="132">
        <f t="shared" si="1"/>
        <v>76.802096985583219</v>
      </c>
      <c r="N24" s="113"/>
      <c r="O24" s="114"/>
      <c r="P24" s="131">
        <f t="shared" si="2"/>
        <v>537</v>
      </c>
      <c r="Q24" s="133"/>
      <c r="R24" s="110"/>
      <c r="S24" s="134">
        <f t="shared" si="3"/>
        <v>70.380078636959382</v>
      </c>
      <c r="T24" s="23"/>
      <c r="U24" s="35"/>
      <c r="V24" s="93">
        <v>678</v>
      </c>
      <c r="W24" s="93">
        <v>85</v>
      </c>
      <c r="X24" s="93">
        <v>423</v>
      </c>
      <c r="Y24" s="93">
        <v>5</v>
      </c>
      <c r="Z24" s="93">
        <v>102</v>
      </c>
      <c r="AA24" s="93">
        <v>42</v>
      </c>
      <c r="AB24" s="93">
        <v>0</v>
      </c>
      <c r="AC24" s="93">
        <v>14</v>
      </c>
      <c r="AD24" s="93">
        <v>394</v>
      </c>
      <c r="AE24" s="93">
        <v>95</v>
      </c>
      <c r="AF24" s="93">
        <v>35</v>
      </c>
      <c r="AG24" s="96">
        <v>13</v>
      </c>
      <c r="AH24" s="90"/>
      <c r="AI24" s="90"/>
      <c r="AJ24" s="90"/>
      <c r="AK24" s="90"/>
      <c r="AL24" s="30"/>
      <c r="AM24" s="30"/>
    </row>
    <row r="25" spans="2:39" ht="23.25" customHeight="1">
      <c r="B25" s="6" t="s">
        <v>1</v>
      </c>
      <c r="C25" s="24" t="s">
        <v>28</v>
      </c>
      <c r="D25" s="4" t="s">
        <v>3</v>
      </c>
      <c r="E25" s="99"/>
      <c r="F25" s="4"/>
      <c r="G25" s="20" t="s">
        <v>29</v>
      </c>
      <c r="H25" s="131">
        <f t="shared" si="4"/>
        <v>24456</v>
      </c>
      <c r="I25" s="109"/>
      <c r="J25" s="131">
        <f t="shared" si="0"/>
        <v>19600</v>
      </c>
      <c r="K25" s="110"/>
      <c r="L25" s="111"/>
      <c r="M25" s="132">
        <f t="shared" si="1"/>
        <v>80.143931959437353</v>
      </c>
      <c r="N25" s="113"/>
      <c r="O25" s="114"/>
      <c r="P25" s="131">
        <f t="shared" si="2"/>
        <v>17712</v>
      </c>
      <c r="Q25" s="133"/>
      <c r="R25" s="111"/>
      <c r="S25" s="134">
        <f t="shared" si="3"/>
        <v>72.423945044160945</v>
      </c>
      <c r="T25" s="23"/>
      <c r="U25" s="35"/>
      <c r="V25" s="93">
        <v>18535</v>
      </c>
      <c r="W25" s="93">
        <v>5921</v>
      </c>
      <c r="X25" s="93">
        <v>14867</v>
      </c>
      <c r="Y25" s="93">
        <v>4</v>
      </c>
      <c r="Z25" s="93">
        <v>491</v>
      </c>
      <c r="AA25" s="93">
        <v>4180</v>
      </c>
      <c r="AB25" s="93">
        <v>1</v>
      </c>
      <c r="AC25" s="93">
        <v>57</v>
      </c>
      <c r="AD25" s="93">
        <v>13564</v>
      </c>
      <c r="AE25" s="93">
        <v>439</v>
      </c>
      <c r="AF25" s="93">
        <v>3658</v>
      </c>
      <c r="AG25" s="96">
        <v>51</v>
      </c>
      <c r="AH25" s="90"/>
      <c r="AI25" s="90"/>
      <c r="AJ25" s="90"/>
      <c r="AK25" s="90"/>
      <c r="AL25" s="30"/>
      <c r="AM25" s="30"/>
    </row>
    <row r="26" spans="2:39" ht="23.25" customHeight="1">
      <c r="B26" s="608" t="s">
        <v>1</v>
      </c>
      <c r="C26" s="620" t="s">
        <v>30</v>
      </c>
      <c r="D26" s="623" t="s">
        <v>3</v>
      </c>
      <c r="E26" s="74" t="s">
        <v>4</v>
      </c>
      <c r="F26" s="44"/>
      <c r="G26" s="45" t="s">
        <v>31</v>
      </c>
      <c r="H26" s="100">
        <f t="shared" si="4"/>
        <v>39138</v>
      </c>
      <c r="I26" s="100"/>
      <c r="J26" s="101">
        <f t="shared" si="0"/>
        <v>33643</v>
      </c>
      <c r="K26" s="102"/>
      <c r="L26" s="103"/>
      <c r="M26" s="104">
        <f t="shared" si="1"/>
        <v>85.959936634472882</v>
      </c>
      <c r="N26" s="105"/>
      <c r="O26" s="106"/>
      <c r="P26" s="101">
        <f t="shared" si="2"/>
        <v>31105</v>
      </c>
      <c r="Q26" s="102"/>
      <c r="R26" s="103"/>
      <c r="S26" s="107">
        <f t="shared" si="3"/>
        <v>79.475190352087495</v>
      </c>
      <c r="T26" s="46"/>
      <c r="U26" s="35"/>
      <c r="V26" s="93">
        <v>36931</v>
      </c>
      <c r="W26" s="93">
        <v>2207</v>
      </c>
      <c r="X26" s="93">
        <v>31832</v>
      </c>
      <c r="Y26" s="93">
        <v>83</v>
      </c>
      <c r="Z26" s="93">
        <v>513</v>
      </c>
      <c r="AA26" s="93">
        <v>1186</v>
      </c>
      <c r="AB26" s="93">
        <v>0</v>
      </c>
      <c r="AC26" s="93">
        <v>29</v>
      </c>
      <c r="AD26" s="93">
        <v>29561</v>
      </c>
      <c r="AE26" s="93">
        <v>533</v>
      </c>
      <c r="AF26" s="93">
        <v>986</v>
      </c>
      <c r="AG26" s="96">
        <v>25</v>
      </c>
      <c r="AH26" s="90"/>
      <c r="AI26" s="90"/>
      <c r="AJ26" s="90"/>
      <c r="AK26" s="90"/>
      <c r="AL26" s="30"/>
      <c r="AM26" s="30"/>
    </row>
    <row r="27" spans="2:39" ht="23.25" customHeight="1">
      <c r="B27" s="609"/>
      <c r="C27" s="633"/>
      <c r="D27" s="625"/>
      <c r="E27" s="99" t="s">
        <v>6</v>
      </c>
      <c r="F27" s="4"/>
      <c r="G27" s="20" t="s">
        <v>32</v>
      </c>
      <c r="H27" s="108">
        <f>V27+W27</f>
        <v>264</v>
      </c>
      <c r="I27" s="109"/>
      <c r="J27" s="108">
        <f>X27+Y27+Z27+AA27+AB27+AC27</f>
        <v>215</v>
      </c>
      <c r="K27" s="110"/>
      <c r="L27" s="111"/>
      <c r="M27" s="112">
        <f t="shared" si="1"/>
        <v>81.439393939393938</v>
      </c>
      <c r="N27" s="113"/>
      <c r="O27" s="114"/>
      <c r="P27" s="108">
        <f t="shared" si="2"/>
        <v>198</v>
      </c>
      <c r="Q27" s="110"/>
      <c r="R27" s="111"/>
      <c r="S27" s="115">
        <f t="shared" si="3"/>
        <v>75</v>
      </c>
      <c r="T27" s="23"/>
      <c r="U27" s="35"/>
      <c r="V27" s="93">
        <v>235</v>
      </c>
      <c r="W27" s="93">
        <v>29</v>
      </c>
      <c r="X27" s="93">
        <v>200</v>
      </c>
      <c r="Y27" s="93">
        <v>1</v>
      </c>
      <c r="Z27" s="93">
        <v>4</v>
      </c>
      <c r="AA27" s="93">
        <v>10</v>
      </c>
      <c r="AB27" s="93">
        <v>0</v>
      </c>
      <c r="AC27" s="93">
        <v>0</v>
      </c>
      <c r="AD27" s="93">
        <v>187</v>
      </c>
      <c r="AE27" s="93">
        <v>5</v>
      </c>
      <c r="AF27" s="93">
        <v>6</v>
      </c>
      <c r="AG27" s="96">
        <v>0</v>
      </c>
      <c r="AH27" s="90"/>
      <c r="AI27" s="90"/>
      <c r="AJ27" s="90"/>
      <c r="AK27" s="90"/>
      <c r="AL27" s="30"/>
      <c r="AM27" s="30"/>
    </row>
    <row r="28" spans="2:39" ht="23.25" customHeight="1">
      <c r="B28" s="608" t="s">
        <v>1</v>
      </c>
      <c r="C28" s="620" t="s">
        <v>33</v>
      </c>
      <c r="D28" s="623" t="s">
        <v>3</v>
      </c>
      <c r="E28" s="97" t="s">
        <v>4</v>
      </c>
      <c r="F28" s="15"/>
      <c r="G28" s="43" t="s">
        <v>34</v>
      </c>
      <c r="H28" s="100">
        <f t="shared" si="4"/>
        <v>1577</v>
      </c>
      <c r="I28" s="100"/>
      <c r="J28" s="101">
        <f t="shared" si="0"/>
        <v>1298</v>
      </c>
      <c r="K28" s="102"/>
      <c r="L28" s="103"/>
      <c r="M28" s="104">
        <f t="shared" si="1"/>
        <v>82.308180088776169</v>
      </c>
      <c r="N28" s="105"/>
      <c r="O28" s="106"/>
      <c r="P28" s="101">
        <f t="shared" si="2"/>
        <v>1178</v>
      </c>
      <c r="Q28" s="102"/>
      <c r="R28" s="103"/>
      <c r="S28" s="107">
        <f t="shared" si="3"/>
        <v>74.698795180722882</v>
      </c>
      <c r="T28" s="46"/>
      <c r="U28" s="35"/>
      <c r="V28" s="93">
        <v>1370</v>
      </c>
      <c r="W28" s="93">
        <v>207</v>
      </c>
      <c r="X28" s="93">
        <v>925</v>
      </c>
      <c r="Y28" s="93">
        <v>7</v>
      </c>
      <c r="Z28" s="93">
        <v>191</v>
      </c>
      <c r="AA28" s="93">
        <v>157</v>
      </c>
      <c r="AB28" s="93">
        <v>0</v>
      </c>
      <c r="AC28" s="93">
        <v>18</v>
      </c>
      <c r="AD28" s="93">
        <v>850</v>
      </c>
      <c r="AE28" s="93">
        <v>176</v>
      </c>
      <c r="AF28" s="93">
        <v>138</v>
      </c>
      <c r="AG28" s="96">
        <v>14</v>
      </c>
      <c r="AH28" s="90"/>
      <c r="AI28" s="90"/>
      <c r="AJ28" s="90"/>
      <c r="AK28" s="90"/>
      <c r="AL28" s="30"/>
      <c r="AM28" s="30"/>
    </row>
    <row r="29" spans="2:39" ht="23.25" customHeight="1">
      <c r="B29" s="609"/>
      <c r="C29" s="633"/>
      <c r="D29" s="625"/>
      <c r="E29" s="78" t="s">
        <v>6</v>
      </c>
      <c r="F29" s="52"/>
      <c r="G29" s="53" t="s">
        <v>35</v>
      </c>
      <c r="H29" s="108">
        <f t="shared" si="4"/>
        <v>63</v>
      </c>
      <c r="I29" s="109"/>
      <c r="J29" s="108">
        <f t="shared" si="0"/>
        <v>43</v>
      </c>
      <c r="K29" s="110"/>
      <c r="L29" s="111"/>
      <c r="M29" s="112">
        <f t="shared" si="1"/>
        <v>68.253968253968253</v>
      </c>
      <c r="N29" s="113"/>
      <c r="O29" s="114"/>
      <c r="P29" s="108">
        <f t="shared" si="2"/>
        <v>36</v>
      </c>
      <c r="Q29" s="110"/>
      <c r="R29" s="111"/>
      <c r="S29" s="115">
        <f t="shared" si="3"/>
        <v>57.142857142857139</v>
      </c>
      <c r="T29" s="23"/>
      <c r="U29" s="35"/>
      <c r="V29" s="93">
        <v>44</v>
      </c>
      <c r="W29" s="93">
        <v>19</v>
      </c>
      <c r="X29" s="93">
        <v>38</v>
      </c>
      <c r="Y29" s="93">
        <v>0</v>
      </c>
      <c r="Z29" s="93">
        <v>0</v>
      </c>
      <c r="AA29" s="93">
        <v>5</v>
      </c>
      <c r="AB29" s="93">
        <v>0</v>
      </c>
      <c r="AC29" s="93">
        <v>0</v>
      </c>
      <c r="AD29" s="93">
        <v>32</v>
      </c>
      <c r="AE29" s="93">
        <v>0</v>
      </c>
      <c r="AF29" s="93">
        <v>4</v>
      </c>
      <c r="AG29" s="96">
        <v>0</v>
      </c>
      <c r="AH29" s="90"/>
      <c r="AI29" s="90"/>
      <c r="AJ29" s="90"/>
      <c r="AK29" s="90"/>
      <c r="AL29" s="30"/>
      <c r="AM29" s="30"/>
    </row>
    <row r="30" spans="2:39" ht="23.25" customHeight="1">
      <c r="B30" s="6" t="s">
        <v>1</v>
      </c>
      <c r="C30" s="24" t="s">
        <v>36</v>
      </c>
      <c r="D30" s="2" t="s">
        <v>3</v>
      </c>
      <c r="E30" s="99"/>
      <c r="F30" s="4"/>
      <c r="G30" s="20" t="s">
        <v>37</v>
      </c>
      <c r="H30" s="131">
        <f t="shared" si="4"/>
        <v>10003</v>
      </c>
      <c r="I30" s="109"/>
      <c r="J30" s="131">
        <f t="shared" si="0"/>
        <v>7921</v>
      </c>
      <c r="K30" s="110"/>
      <c r="L30" s="111"/>
      <c r="M30" s="132">
        <f t="shared" si="1"/>
        <v>79.186244126761977</v>
      </c>
      <c r="N30" s="113"/>
      <c r="O30" s="114"/>
      <c r="P30" s="131">
        <f t="shared" si="2"/>
        <v>7267</v>
      </c>
      <c r="Q30" s="110"/>
      <c r="R30" s="111"/>
      <c r="S30" s="134">
        <f t="shared" si="3"/>
        <v>72.648205538338502</v>
      </c>
      <c r="T30" s="40"/>
      <c r="U30" s="35"/>
      <c r="V30" s="93">
        <v>9043</v>
      </c>
      <c r="W30" s="93">
        <v>960</v>
      </c>
      <c r="X30" s="93">
        <v>6737</v>
      </c>
      <c r="Y30" s="93">
        <v>58</v>
      </c>
      <c r="Z30" s="93">
        <v>501</v>
      </c>
      <c r="AA30" s="93">
        <v>603</v>
      </c>
      <c r="AB30" s="93">
        <v>5</v>
      </c>
      <c r="AC30" s="93">
        <v>17</v>
      </c>
      <c r="AD30" s="93">
        <v>6227</v>
      </c>
      <c r="AE30" s="93">
        <v>498</v>
      </c>
      <c r="AF30" s="93">
        <v>525</v>
      </c>
      <c r="AG30" s="96">
        <v>17</v>
      </c>
      <c r="AH30" s="90"/>
      <c r="AI30" s="90"/>
      <c r="AJ30" s="90"/>
      <c r="AK30" s="90"/>
      <c r="AL30" s="30"/>
      <c r="AM30" s="30"/>
    </row>
    <row r="31" spans="2:39" ht="23.25" customHeight="1">
      <c r="B31" s="6" t="s">
        <v>1</v>
      </c>
      <c r="C31" s="24" t="s">
        <v>38</v>
      </c>
      <c r="D31" s="4" t="s">
        <v>3</v>
      </c>
      <c r="E31" s="99"/>
      <c r="F31" s="4"/>
      <c r="G31" s="20" t="s">
        <v>39</v>
      </c>
      <c r="H31" s="131">
        <f t="shared" si="4"/>
        <v>98084</v>
      </c>
      <c r="I31" s="109"/>
      <c r="J31" s="131">
        <f t="shared" si="0"/>
        <v>81131</v>
      </c>
      <c r="K31" s="110"/>
      <c r="L31" s="111"/>
      <c r="M31" s="132">
        <f t="shared" si="1"/>
        <v>82.715835406386361</v>
      </c>
      <c r="N31" s="113"/>
      <c r="O31" s="114"/>
      <c r="P31" s="131">
        <f t="shared" si="2"/>
        <v>75318</v>
      </c>
      <c r="Q31" s="133"/>
      <c r="R31" s="111"/>
      <c r="S31" s="134">
        <f t="shared" si="3"/>
        <v>76.789282655682882</v>
      </c>
      <c r="T31" s="23"/>
      <c r="U31" s="35"/>
      <c r="V31" s="93">
        <v>82675</v>
      </c>
      <c r="W31" s="93">
        <v>15409</v>
      </c>
      <c r="X31" s="93">
        <v>64090</v>
      </c>
      <c r="Y31" s="93">
        <v>818</v>
      </c>
      <c r="Z31" s="93">
        <v>5313</v>
      </c>
      <c r="AA31" s="93">
        <v>10379</v>
      </c>
      <c r="AB31" s="93">
        <v>72</v>
      </c>
      <c r="AC31" s="93">
        <v>459</v>
      </c>
      <c r="AD31" s="93">
        <v>60167</v>
      </c>
      <c r="AE31" s="93">
        <v>5323</v>
      </c>
      <c r="AF31" s="93">
        <v>9421</v>
      </c>
      <c r="AG31" s="96">
        <v>407</v>
      </c>
      <c r="AH31" s="90"/>
      <c r="AI31" s="90"/>
      <c r="AJ31" s="90"/>
      <c r="AK31" s="90"/>
      <c r="AL31" s="30"/>
      <c r="AM31" s="30"/>
    </row>
    <row r="32" spans="2:39" ht="27.75" customHeight="1">
      <c r="B32" s="613" t="s">
        <v>57</v>
      </c>
      <c r="C32" s="620" t="s">
        <v>40</v>
      </c>
      <c r="D32" s="623" t="s">
        <v>3</v>
      </c>
      <c r="E32" s="626" t="s">
        <v>4</v>
      </c>
      <c r="F32" s="19"/>
      <c r="G32" s="628" t="s">
        <v>54</v>
      </c>
      <c r="H32" s="131">
        <f t="shared" si="4"/>
        <v>211403</v>
      </c>
      <c r="I32" s="117"/>
      <c r="J32" s="131">
        <f t="shared" si="0"/>
        <v>156475</v>
      </c>
      <c r="K32" s="118"/>
      <c r="L32" s="119"/>
      <c r="M32" s="132">
        <f t="shared" si="1"/>
        <v>74.017398050169575</v>
      </c>
      <c r="N32" s="120"/>
      <c r="O32" s="121"/>
      <c r="P32" s="131">
        <f t="shared" si="2"/>
        <v>141163</v>
      </c>
      <c r="Q32" s="118"/>
      <c r="R32" s="119"/>
      <c r="S32" s="134">
        <f t="shared" si="3"/>
        <v>66.774359871903428</v>
      </c>
      <c r="T32" s="47"/>
      <c r="U32" s="35"/>
      <c r="V32" s="93">
        <v>187214</v>
      </c>
      <c r="W32" s="93">
        <v>24189</v>
      </c>
      <c r="X32" s="93">
        <v>110278</v>
      </c>
      <c r="Y32" s="93">
        <v>7290</v>
      </c>
      <c r="Z32" s="93">
        <v>23668</v>
      </c>
      <c r="AA32" s="93">
        <v>12888</v>
      </c>
      <c r="AB32" s="93">
        <v>685</v>
      </c>
      <c r="AC32" s="93">
        <v>1666</v>
      </c>
      <c r="AD32" s="93">
        <v>102550</v>
      </c>
      <c r="AE32" s="93">
        <v>25255</v>
      </c>
      <c r="AF32" s="93">
        <v>11470</v>
      </c>
      <c r="AG32" s="96">
        <v>1888</v>
      </c>
      <c r="AH32" s="90"/>
      <c r="AI32" s="90"/>
      <c r="AJ32" s="90"/>
      <c r="AK32" s="90"/>
      <c r="AL32" s="30"/>
      <c r="AM32" s="30"/>
    </row>
    <row r="33" spans="2:44" ht="15" customHeight="1">
      <c r="B33" s="614"/>
      <c r="C33" s="621"/>
      <c r="D33" s="624"/>
      <c r="E33" s="627"/>
      <c r="F33" s="19"/>
      <c r="G33" s="629"/>
      <c r="H33" s="136"/>
      <c r="I33" s="109" t="s">
        <v>73</v>
      </c>
      <c r="J33" s="137">
        <f>AH33+AI33</f>
        <v>23055</v>
      </c>
      <c r="K33" s="110" t="s">
        <v>74</v>
      </c>
      <c r="L33" s="111" t="s">
        <v>73</v>
      </c>
      <c r="M33" s="138">
        <f>(J33/H32)*100</f>
        <v>10.905710893412108</v>
      </c>
      <c r="N33" s="113" t="s">
        <v>74</v>
      </c>
      <c r="O33" s="114" t="s">
        <v>73</v>
      </c>
      <c r="P33" s="137">
        <f>AJ33+AK33</f>
        <v>18893</v>
      </c>
      <c r="Q33" s="110" t="s">
        <v>74</v>
      </c>
      <c r="R33" s="111" t="s">
        <v>73</v>
      </c>
      <c r="S33" s="138">
        <f>(P33/H32)*100</f>
        <v>8.9369592673708507</v>
      </c>
      <c r="T33" s="23" t="s">
        <v>74</v>
      </c>
      <c r="U33" s="35"/>
      <c r="V33" s="93"/>
      <c r="W33" s="93"/>
      <c r="X33" s="93"/>
      <c r="Y33" s="93"/>
      <c r="Z33" s="93"/>
      <c r="AA33" s="93"/>
      <c r="AB33" s="93"/>
      <c r="AC33" s="93"/>
      <c r="AD33" s="93"/>
      <c r="AE33" s="93"/>
      <c r="AF33" s="93"/>
      <c r="AG33" s="96"/>
      <c r="AH33" s="90">
        <v>19943</v>
      </c>
      <c r="AI33" s="90">
        <v>3112</v>
      </c>
      <c r="AJ33" s="90">
        <v>17523</v>
      </c>
      <c r="AK33" s="90">
        <v>1370</v>
      </c>
      <c r="AL33" s="30"/>
      <c r="AM33" s="30"/>
    </row>
    <row r="34" spans="2:44" ht="27" customHeight="1">
      <c r="B34" s="614"/>
      <c r="C34" s="621"/>
      <c r="D34" s="624"/>
      <c r="E34" s="630" t="s">
        <v>6</v>
      </c>
      <c r="F34" s="81"/>
      <c r="G34" s="628" t="s">
        <v>55</v>
      </c>
      <c r="H34" s="139">
        <f>V34+W34</f>
        <v>40791</v>
      </c>
      <c r="I34" s="117"/>
      <c r="J34" s="131">
        <f>X34+Y34+Z34+AA34+AB34+AC34</f>
        <v>30275</v>
      </c>
      <c r="K34" s="118"/>
      <c r="L34" s="119"/>
      <c r="M34" s="134">
        <f t="shared" si="1"/>
        <v>74.219803388002262</v>
      </c>
      <c r="N34" s="120"/>
      <c r="O34" s="121"/>
      <c r="P34" s="131">
        <f t="shared" si="2"/>
        <v>27325</v>
      </c>
      <c r="Q34" s="118"/>
      <c r="R34" s="119"/>
      <c r="S34" s="134">
        <f t="shared" si="3"/>
        <v>66.987815939790636</v>
      </c>
      <c r="T34" s="47"/>
      <c r="U34" s="35"/>
      <c r="V34" s="93">
        <v>37541</v>
      </c>
      <c r="W34" s="93">
        <v>3250</v>
      </c>
      <c r="X34" s="93">
        <v>22846</v>
      </c>
      <c r="Y34" s="93">
        <v>1349</v>
      </c>
      <c r="Z34" s="93">
        <v>4137</v>
      </c>
      <c r="AA34" s="93">
        <v>1550</v>
      </c>
      <c r="AB34" s="93">
        <v>97</v>
      </c>
      <c r="AC34" s="93">
        <v>296</v>
      </c>
      <c r="AD34" s="93">
        <v>21045</v>
      </c>
      <c r="AE34" s="93">
        <v>4612</v>
      </c>
      <c r="AF34" s="93">
        <v>1350</v>
      </c>
      <c r="AG34" s="96">
        <v>318</v>
      </c>
      <c r="AH34" s="90"/>
      <c r="AI34" s="90"/>
      <c r="AJ34" s="90"/>
      <c r="AK34" s="90"/>
      <c r="AL34" s="30"/>
      <c r="AM34" s="30"/>
    </row>
    <row r="35" spans="2:44" ht="15" customHeight="1">
      <c r="B35" s="615"/>
      <c r="C35" s="622"/>
      <c r="D35" s="625"/>
      <c r="E35" s="631"/>
      <c r="F35" s="4"/>
      <c r="G35" s="632"/>
      <c r="H35" s="140"/>
      <c r="I35" s="109" t="s">
        <v>73</v>
      </c>
      <c r="J35" s="137">
        <f>AH35+AI35</f>
        <v>4273</v>
      </c>
      <c r="K35" s="110" t="s">
        <v>74</v>
      </c>
      <c r="L35" s="111" t="s">
        <v>73</v>
      </c>
      <c r="M35" s="138">
        <f>(J35/H34)*100</f>
        <v>10.475349954646857</v>
      </c>
      <c r="N35" s="113" t="s">
        <v>74</v>
      </c>
      <c r="O35" s="114" t="s">
        <v>73</v>
      </c>
      <c r="P35" s="137">
        <f>AJ35+AK35</f>
        <v>3531</v>
      </c>
      <c r="Q35" s="110" t="s">
        <v>74</v>
      </c>
      <c r="R35" s="111" t="s">
        <v>73</v>
      </c>
      <c r="S35" s="138">
        <f>(P35/H34)*100</f>
        <v>8.6563212473339703</v>
      </c>
      <c r="T35" s="23" t="s">
        <v>74</v>
      </c>
      <c r="U35" s="35"/>
      <c r="V35" s="93"/>
      <c r="W35" s="93"/>
      <c r="X35" s="93"/>
      <c r="Y35" s="93"/>
      <c r="Z35" s="93"/>
      <c r="AA35" s="93"/>
      <c r="AB35" s="93"/>
      <c r="AC35" s="93"/>
      <c r="AD35" s="93"/>
      <c r="AE35" s="93"/>
      <c r="AF35" s="93"/>
      <c r="AG35" s="96"/>
      <c r="AH35" s="90">
        <v>3756</v>
      </c>
      <c r="AI35" s="90">
        <v>517</v>
      </c>
      <c r="AJ35" s="90">
        <v>3315</v>
      </c>
      <c r="AK35" s="90">
        <v>216</v>
      </c>
      <c r="AL35" s="30"/>
      <c r="AM35" s="30"/>
    </row>
    <row r="36" spans="2:44" ht="21.75" customHeight="1">
      <c r="B36" s="6" t="s">
        <v>57</v>
      </c>
      <c r="C36" s="27" t="s">
        <v>41</v>
      </c>
      <c r="D36" s="2" t="s">
        <v>58</v>
      </c>
      <c r="E36" s="99"/>
      <c r="F36" s="4"/>
      <c r="G36" s="20" t="s">
        <v>42</v>
      </c>
      <c r="H36" s="101">
        <f>V36+W36</f>
        <v>63</v>
      </c>
      <c r="I36" s="109"/>
      <c r="J36" s="101">
        <f>X36+Y36+Z36+AA36+AB36+AC36</f>
        <v>37</v>
      </c>
      <c r="K36" s="110"/>
      <c r="L36" s="111"/>
      <c r="M36" s="107">
        <f t="shared" si="1"/>
        <v>58.730158730158735</v>
      </c>
      <c r="N36" s="113"/>
      <c r="O36" s="114"/>
      <c r="P36" s="101">
        <f t="shared" si="2"/>
        <v>31</v>
      </c>
      <c r="Q36" s="110"/>
      <c r="R36" s="111"/>
      <c r="S36" s="107">
        <f t="shared" si="3"/>
        <v>49.206349206349202</v>
      </c>
      <c r="T36" s="23"/>
      <c r="U36" s="35"/>
      <c r="V36" s="93">
        <v>63</v>
      </c>
      <c r="W36" s="93"/>
      <c r="X36" s="93">
        <v>19</v>
      </c>
      <c r="Y36" s="93">
        <v>6</v>
      </c>
      <c r="Z36" s="93">
        <v>12</v>
      </c>
      <c r="AA36" s="93"/>
      <c r="AB36" s="93"/>
      <c r="AC36" s="93"/>
      <c r="AD36" s="93">
        <v>18</v>
      </c>
      <c r="AE36" s="93">
        <v>13</v>
      </c>
      <c r="AF36" s="93"/>
      <c r="AG36" s="96"/>
      <c r="AH36" s="90">
        <v>25</v>
      </c>
      <c r="AI36" s="90"/>
      <c r="AJ36" s="90">
        <v>25</v>
      </c>
      <c r="AK36" s="90"/>
      <c r="AL36" s="30"/>
      <c r="AM36" s="30"/>
    </row>
    <row r="37" spans="2:44" ht="21.75" customHeight="1" thickBot="1">
      <c r="B37" s="42" t="s">
        <v>1</v>
      </c>
      <c r="C37" s="36" t="s">
        <v>43</v>
      </c>
      <c r="D37" s="25" t="s">
        <v>3</v>
      </c>
      <c r="E37" s="80"/>
      <c r="F37" s="25"/>
      <c r="G37" s="26" t="s">
        <v>44</v>
      </c>
      <c r="H37" s="101">
        <f>V37+W37</f>
        <v>1430</v>
      </c>
      <c r="I37" s="141"/>
      <c r="J37" s="101">
        <f>X37+Y37+Z37+AA37+AB37+AC37</f>
        <v>1302</v>
      </c>
      <c r="K37" s="142"/>
      <c r="L37" s="143"/>
      <c r="M37" s="144">
        <f t="shared" si="1"/>
        <v>91.048951048951039</v>
      </c>
      <c r="N37" s="145"/>
      <c r="O37" s="146"/>
      <c r="P37" s="101">
        <f t="shared" si="2"/>
        <v>1239</v>
      </c>
      <c r="Q37" s="147"/>
      <c r="R37" s="143"/>
      <c r="S37" s="144">
        <f t="shared" si="3"/>
        <v>86.64335664335664</v>
      </c>
      <c r="T37" s="72"/>
      <c r="U37" s="35"/>
      <c r="V37" s="93">
        <v>997</v>
      </c>
      <c r="W37" s="93">
        <v>433</v>
      </c>
      <c r="X37" s="93">
        <v>886</v>
      </c>
      <c r="Y37" s="93">
        <v>4</v>
      </c>
      <c r="Z37" s="93">
        <v>29</v>
      </c>
      <c r="AA37" s="93">
        <v>381</v>
      </c>
      <c r="AB37" s="93">
        <v>0</v>
      </c>
      <c r="AC37" s="93">
        <v>2</v>
      </c>
      <c r="AD37" s="93">
        <v>851</v>
      </c>
      <c r="AE37" s="93">
        <v>27</v>
      </c>
      <c r="AF37" s="93">
        <v>359</v>
      </c>
      <c r="AG37" s="96">
        <v>2</v>
      </c>
      <c r="AH37" s="90" t="s">
        <v>141</v>
      </c>
      <c r="AI37" s="90" t="s">
        <v>141</v>
      </c>
      <c r="AJ37" s="90" t="s">
        <v>141</v>
      </c>
      <c r="AK37" s="90" t="s">
        <v>141</v>
      </c>
      <c r="AL37" s="30"/>
      <c r="AM37" s="30"/>
    </row>
    <row r="38" spans="2:44" ht="21.75" customHeight="1" thickTop="1">
      <c r="B38" s="34"/>
      <c r="C38" s="4"/>
      <c r="D38" s="4"/>
      <c r="E38" s="21"/>
      <c r="F38" s="9" t="s">
        <v>48</v>
      </c>
      <c r="G38" s="33"/>
      <c r="H38" s="148">
        <f>SUM(H5:H37)</f>
        <v>1069410</v>
      </c>
      <c r="I38" s="148"/>
      <c r="J38" s="149">
        <f>SUM(J5:J37)-J33-J35</f>
        <v>869068</v>
      </c>
      <c r="K38" s="150"/>
      <c r="L38" s="151"/>
      <c r="M38" s="152">
        <f t="shared" si="1"/>
        <v>81.266118700965947</v>
      </c>
      <c r="N38" s="153"/>
      <c r="O38" s="154"/>
      <c r="P38" s="149">
        <f>SUM(P5:P37)-P33-P35</f>
        <v>807402</v>
      </c>
      <c r="Q38" s="150"/>
      <c r="R38" s="151"/>
      <c r="S38" s="152">
        <f t="shared" si="3"/>
        <v>75.499761550761633</v>
      </c>
      <c r="T38" s="73"/>
      <c r="U38" s="35"/>
      <c r="V38" s="71"/>
      <c r="W38" s="71"/>
      <c r="X38" s="71"/>
      <c r="Y38" s="71"/>
      <c r="Z38" s="69"/>
      <c r="AA38" s="69"/>
      <c r="AB38" s="69"/>
      <c r="AC38" s="69"/>
      <c r="AD38" s="69"/>
      <c r="AE38" s="69"/>
      <c r="AF38" s="69"/>
      <c r="AG38" s="69"/>
      <c r="AH38" s="69"/>
      <c r="AI38" s="69"/>
      <c r="AJ38" s="69"/>
      <c r="AK38" s="69"/>
      <c r="AL38" s="30"/>
      <c r="AM38" s="30"/>
    </row>
    <row r="39" spans="2:44" ht="3.75" customHeight="1">
      <c r="B39" s="19"/>
      <c r="C39" s="19"/>
      <c r="D39" s="19"/>
      <c r="E39" s="56"/>
      <c r="F39" s="57"/>
      <c r="G39" s="19"/>
      <c r="H39" s="58"/>
      <c r="I39" s="10"/>
      <c r="J39" s="10"/>
      <c r="L39" s="11"/>
      <c r="N39" s="13"/>
      <c r="O39" s="13"/>
      <c r="P39" s="10"/>
      <c r="Q39" s="11"/>
      <c r="R39" s="11"/>
      <c r="S39" s="12"/>
      <c r="T39" s="11"/>
      <c r="U39" s="70"/>
      <c r="V39" s="87"/>
      <c r="W39" s="87"/>
      <c r="X39" s="87"/>
      <c r="Y39" s="87"/>
      <c r="Z39" s="87"/>
      <c r="AA39" s="88"/>
      <c r="AB39" s="87"/>
      <c r="AC39" s="87"/>
      <c r="AD39" s="71"/>
      <c r="AE39" s="71"/>
      <c r="AF39" s="89"/>
      <c r="AG39" s="89"/>
      <c r="AH39" s="89"/>
      <c r="AI39" s="89"/>
      <c r="AJ39" s="71"/>
      <c r="AK39" s="71"/>
      <c r="AL39" s="71"/>
      <c r="AM39" s="71"/>
      <c r="AN39" s="35"/>
      <c r="AO39" s="35"/>
      <c r="AP39" s="35"/>
      <c r="AQ39" s="35"/>
      <c r="AR39" s="35"/>
    </row>
    <row r="40" spans="2:44" ht="31.5" customHeight="1">
      <c r="B40" s="3"/>
      <c r="C40" s="60" t="s">
        <v>65</v>
      </c>
      <c r="D40" s="37"/>
      <c r="F40" s="19"/>
      <c r="G40" s="19"/>
      <c r="H40" s="19"/>
      <c r="I40" s="19"/>
      <c r="J40" s="19"/>
      <c r="K40" s="19"/>
      <c r="L40" s="19"/>
      <c r="M40" s="19"/>
      <c r="N40" s="19"/>
      <c r="O40" s="19"/>
      <c r="P40" s="19"/>
      <c r="Q40" s="19"/>
      <c r="R40" s="19"/>
      <c r="S40" s="19"/>
      <c r="T40" s="37"/>
      <c r="U40" s="68"/>
      <c r="V40" s="68"/>
      <c r="W40" s="86"/>
      <c r="X40" s="69"/>
      <c r="Y40" s="69"/>
      <c r="Z40" s="69"/>
      <c r="AA40" s="69"/>
      <c r="AB40" s="69"/>
      <c r="AC40" s="69"/>
      <c r="AD40" s="69"/>
      <c r="AE40" s="69"/>
      <c r="AF40" s="69"/>
      <c r="AG40" s="69"/>
      <c r="AH40" s="69"/>
      <c r="AI40" s="69"/>
      <c r="AJ40" s="69"/>
      <c r="AK40" s="69"/>
      <c r="AL40" s="69"/>
      <c r="AM40" s="69"/>
    </row>
    <row r="41" spans="2:44" ht="15" customHeight="1">
      <c r="B41" s="3"/>
      <c r="C41" s="3"/>
      <c r="D41" s="3"/>
      <c r="F41" s="3"/>
      <c r="G41" s="3"/>
      <c r="H41" s="3"/>
      <c r="I41" s="3"/>
      <c r="J41" s="3"/>
      <c r="K41" s="3"/>
      <c r="L41" s="3"/>
      <c r="M41" s="3"/>
      <c r="N41" s="3"/>
      <c r="O41" s="3"/>
      <c r="P41" s="3"/>
      <c r="Q41" s="3"/>
      <c r="R41" s="3"/>
      <c r="S41" s="3"/>
      <c r="T41" s="3"/>
      <c r="U41" s="68"/>
      <c r="V41" s="68"/>
      <c r="W41" s="69"/>
      <c r="X41" s="69"/>
      <c r="Y41" s="69"/>
      <c r="Z41" s="69"/>
      <c r="AA41" s="69"/>
      <c r="AB41" s="69"/>
      <c r="AC41" s="69"/>
      <c r="AD41" s="69"/>
      <c r="AE41" s="69"/>
      <c r="AF41" s="69"/>
      <c r="AG41" s="69"/>
      <c r="AH41" s="69"/>
      <c r="AI41" s="69"/>
      <c r="AJ41" s="69"/>
      <c r="AK41" s="69"/>
      <c r="AL41" s="69"/>
      <c r="AM41" s="69"/>
    </row>
    <row r="42" spans="2:44">
      <c r="B42" s="3"/>
      <c r="C42" s="3"/>
      <c r="D42" s="3"/>
      <c r="E42" s="7"/>
      <c r="F42" s="3"/>
      <c r="G42" s="3"/>
      <c r="H42" s="3"/>
      <c r="I42" s="3"/>
      <c r="J42" s="3"/>
      <c r="K42" s="3"/>
      <c r="L42" s="3"/>
      <c r="M42" s="3"/>
      <c r="N42" s="3"/>
      <c r="O42" s="3"/>
      <c r="P42" s="3"/>
      <c r="Q42" s="3"/>
      <c r="R42" s="3"/>
      <c r="S42" s="3"/>
      <c r="T42" s="3"/>
      <c r="U42" s="68"/>
      <c r="V42" s="68"/>
      <c r="W42" s="69"/>
      <c r="X42" s="69"/>
      <c r="Y42" s="69"/>
      <c r="Z42" s="69"/>
      <c r="AA42" s="69"/>
      <c r="AB42" s="69"/>
      <c r="AC42" s="69"/>
      <c r="AD42" s="69"/>
      <c r="AE42" s="69"/>
      <c r="AF42" s="69"/>
      <c r="AG42" s="69"/>
      <c r="AH42" s="69"/>
      <c r="AI42" s="69"/>
      <c r="AJ42" s="69"/>
      <c r="AK42" s="69"/>
      <c r="AL42" s="69"/>
      <c r="AM42" s="69"/>
    </row>
    <row r="43" spans="2:44">
      <c r="B43" s="3">
        <v>77</v>
      </c>
      <c r="C43" s="3"/>
      <c r="D43" s="3"/>
      <c r="E43" s="7"/>
      <c r="F43" s="3"/>
      <c r="G43" s="3"/>
      <c r="H43" s="5"/>
      <c r="I43" s="5"/>
      <c r="J43" s="5"/>
      <c r="K43" s="3"/>
      <c r="L43" s="3"/>
      <c r="M43" s="59"/>
      <c r="N43" s="3"/>
      <c r="O43" s="3"/>
      <c r="P43" s="5"/>
      <c r="Q43" s="3"/>
      <c r="R43" s="3"/>
      <c r="S43" s="3"/>
      <c r="T43" s="3"/>
      <c r="U43" s="68"/>
      <c r="V43" s="68"/>
      <c r="W43" s="69"/>
      <c r="X43" s="69"/>
      <c r="Y43" s="69"/>
      <c r="Z43" s="69"/>
      <c r="AA43" s="69"/>
      <c r="AB43" s="69"/>
      <c r="AC43" s="69"/>
      <c r="AD43" s="69"/>
      <c r="AE43" s="69"/>
      <c r="AF43" s="69"/>
      <c r="AG43" s="69"/>
      <c r="AH43" s="69"/>
      <c r="AI43" s="69"/>
      <c r="AJ43" s="69"/>
      <c r="AK43" s="69"/>
      <c r="AL43" s="69"/>
      <c r="AM43" s="69"/>
    </row>
    <row r="44" spans="2:44">
      <c r="U44" s="69"/>
      <c r="V44" s="82"/>
      <c r="W44" s="69"/>
      <c r="X44" s="69"/>
      <c r="Y44" s="69"/>
      <c r="Z44" s="69"/>
      <c r="AA44" s="69"/>
      <c r="AB44" s="69"/>
      <c r="AC44" s="69"/>
      <c r="AD44" s="69"/>
      <c r="AE44" s="69"/>
      <c r="AF44" s="69"/>
      <c r="AG44" s="69"/>
      <c r="AH44" s="69"/>
      <c r="AI44" s="69"/>
      <c r="AJ44" s="69"/>
      <c r="AK44" s="69"/>
      <c r="AL44" s="69"/>
      <c r="AM44" s="69"/>
    </row>
    <row r="45" spans="2:44">
      <c r="U45" s="69"/>
      <c r="V45" s="69"/>
      <c r="W45" s="69"/>
      <c r="X45" s="69"/>
      <c r="Y45" s="69"/>
      <c r="Z45" s="69"/>
      <c r="AA45" s="69"/>
      <c r="AB45" s="69"/>
      <c r="AC45" s="69"/>
      <c r="AD45" s="69"/>
      <c r="AE45" s="69"/>
      <c r="AF45" s="69"/>
      <c r="AG45" s="69"/>
      <c r="AH45" s="69"/>
      <c r="AI45" s="69"/>
      <c r="AJ45" s="69"/>
      <c r="AK45" s="69"/>
      <c r="AL45" s="69"/>
      <c r="AM45" s="69"/>
    </row>
    <row r="46" spans="2:44">
      <c r="G46" s="65"/>
      <c r="U46" s="69"/>
      <c r="V46" s="69"/>
      <c r="W46" s="69"/>
      <c r="X46" s="69"/>
      <c r="Y46" s="69"/>
      <c r="Z46" s="69"/>
      <c r="AA46" s="69"/>
      <c r="AB46" s="69"/>
      <c r="AC46" s="69"/>
      <c r="AD46" s="69"/>
      <c r="AE46" s="69"/>
      <c r="AF46" s="69"/>
      <c r="AG46" s="69"/>
      <c r="AH46" s="69"/>
      <c r="AI46" s="69"/>
      <c r="AJ46" s="69"/>
      <c r="AK46" s="69"/>
      <c r="AL46" s="69"/>
      <c r="AM46" s="69"/>
    </row>
    <row r="47" spans="2:44">
      <c r="U47" s="69"/>
      <c r="V47" s="69"/>
      <c r="W47" s="69"/>
      <c r="X47" s="69"/>
      <c r="Y47" s="69"/>
      <c r="Z47" s="69"/>
      <c r="AA47" s="69"/>
      <c r="AB47" s="69"/>
      <c r="AC47" s="69"/>
      <c r="AD47" s="69"/>
      <c r="AE47" s="69"/>
      <c r="AF47" s="69"/>
      <c r="AG47" s="69"/>
      <c r="AH47" s="69"/>
      <c r="AI47" s="69"/>
      <c r="AJ47" s="69"/>
      <c r="AK47" s="69"/>
      <c r="AL47" s="69"/>
      <c r="AM47" s="69"/>
    </row>
  </sheetData>
  <customSheetViews>
    <customSheetView guid="{5700722D-00D0-4495-B7B4-CBAEFC95B69E}" scale="85" showPageBreaks="1" fitToPage="1" printArea="1" view="pageBreakPreview" topLeftCell="C1">
      <pane xSplit="19" ySplit="4" topLeftCell="V5" activePane="bottomRight" state="frozen"/>
      <selection pane="bottomRight" activeCell="F1" sqref="C1:Q1"/>
      <pageMargins left="0.78700000000000003" right="0.78700000000000003" top="0.8" bottom="0.38" header="0.51200000000000001" footer="0.24"/>
      <pageSetup paperSize="9" scale="80" orientation="portrait" r:id="rId1"/>
      <headerFooter alignWithMargins="0"/>
    </customSheetView>
  </customSheetViews>
  <mergeCells count="37">
    <mergeCell ref="F1:Q1"/>
    <mergeCell ref="H3:H4"/>
    <mergeCell ref="J3:J4"/>
    <mergeCell ref="P3:P4"/>
    <mergeCell ref="L4:N4"/>
    <mergeCell ref="R4:T4"/>
    <mergeCell ref="B5:B6"/>
    <mergeCell ref="C5:C6"/>
    <mergeCell ref="D5:D6"/>
    <mergeCell ref="B7:B10"/>
    <mergeCell ref="C7:C10"/>
    <mergeCell ref="D7:D10"/>
    <mergeCell ref="B11:B12"/>
    <mergeCell ref="C11:C12"/>
    <mergeCell ref="D11:D12"/>
    <mergeCell ref="B14:B15"/>
    <mergeCell ref="C14:C15"/>
    <mergeCell ref="D14:D15"/>
    <mergeCell ref="B16:B19"/>
    <mergeCell ref="C16:C19"/>
    <mergeCell ref="D16:D19"/>
    <mergeCell ref="B22:B23"/>
    <mergeCell ref="C22:C23"/>
    <mergeCell ref="D22:D23"/>
    <mergeCell ref="B26:B27"/>
    <mergeCell ref="C26:C27"/>
    <mergeCell ref="D26:D27"/>
    <mergeCell ref="B28:B29"/>
    <mergeCell ref="C28:C29"/>
    <mergeCell ref="D28:D29"/>
    <mergeCell ref="B32:B35"/>
    <mergeCell ref="C32:C35"/>
    <mergeCell ref="D32:D35"/>
    <mergeCell ref="E32:E33"/>
    <mergeCell ref="G32:G33"/>
    <mergeCell ref="E34:E35"/>
    <mergeCell ref="G34:G35"/>
  </mergeCells>
  <phoneticPr fontId="15"/>
  <pageMargins left="0.78700000000000003" right="0.78700000000000003" top="0.8" bottom="0.38" header="0.51200000000000001" footer="0.24"/>
  <pageSetup paperSize="9" scale="81" orientation="portrait" r:id="rId2"/>
  <headerFooter alignWithMargins="0"/>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R47"/>
  <sheetViews>
    <sheetView view="pageBreakPreview" topLeftCell="C1" zoomScaleNormal="100" zoomScaleSheetLayoutView="100" workbookViewId="0">
      <pane xSplit="19" ySplit="4" topLeftCell="AB29" activePane="bottomRight" state="frozen"/>
      <selection activeCell="C1" sqref="C1"/>
      <selection pane="topRight" activeCell="V1" sqref="V1"/>
      <selection pane="bottomLeft" activeCell="C5" sqref="C5"/>
      <selection pane="bottomRight" activeCell="J35" sqref="J35"/>
    </sheetView>
  </sheetViews>
  <sheetFormatPr defaultColWidth="9" defaultRowHeight="13.5"/>
  <cols>
    <col min="1" max="1" width="9" style="30"/>
    <col min="2" max="2" width="1.375" style="30" customWidth="1"/>
    <col min="3" max="3" width="7" style="30" customWidth="1"/>
    <col min="4" max="4" width="1.5" style="30" customWidth="1"/>
    <col min="5" max="5" width="2.875" style="8" customWidth="1"/>
    <col min="6" max="6" width="1.125" style="30" customWidth="1"/>
    <col min="7" max="7" width="20.875" style="30" customWidth="1"/>
    <col min="8" max="8" width="11.125" style="30" customWidth="1"/>
    <col min="9" max="9" width="1.375" style="30" customWidth="1"/>
    <col min="10" max="10" width="10.625" style="30" customWidth="1"/>
    <col min="11" max="11" width="1.375" style="30" customWidth="1"/>
    <col min="12" max="12" width="1.625" style="30" customWidth="1"/>
    <col min="13" max="13" width="7.5" style="30" customWidth="1"/>
    <col min="14" max="15" width="1.625" style="30" customWidth="1"/>
    <col min="16" max="16" width="10.625" style="30" customWidth="1"/>
    <col min="17" max="18" width="1.625" style="30" customWidth="1"/>
    <col min="19" max="19" width="7.5" style="30" customWidth="1"/>
    <col min="20" max="20" width="1.625" style="30" customWidth="1"/>
    <col min="21" max="21" width="11" style="30" customWidth="1"/>
    <col min="22" max="26" width="10.875" style="65" customWidth="1"/>
    <col min="27" max="36" width="11.125" style="65" customWidth="1"/>
    <col min="37" max="37" width="11.125" style="30" customWidth="1"/>
    <col min="38" max="38" width="9.875" style="29" customWidth="1"/>
    <col min="39" max="39" width="9" style="29"/>
    <col min="40" max="16384" width="9" style="30"/>
  </cols>
  <sheetData>
    <row r="1" spans="2:39" s="8" customFormat="1" ht="25.5" customHeight="1">
      <c r="B1" s="7"/>
      <c r="C1" s="3" t="s">
        <v>357</v>
      </c>
      <c r="D1" s="7"/>
      <c r="E1" s="7"/>
      <c r="F1" s="601" t="s">
        <v>75</v>
      </c>
      <c r="G1" s="601"/>
      <c r="H1" s="601"/>
      <c r="I1" s="601"/>
      <c r="J1" s="601"/>
      <c r="K1" s="601"/>
      <c r="L1" s="601"/>
      <c r="M1" s="601"/>
      <c r="N1" s="601"/>
      <c r="O1" s="601"/>
      <c r="P1" s="601"/>
      <c r="Q1" s="601"/>
      <c r="R1" s="41"/>
      <c r="S1" s="41"/>
      <c r="T1" s="41"/>
      <c r="U1" s="66"/>
      <c r="V1" s="63"/>
      <c r="W1" s="64"/>
      <c r="X1" s="64"/>
      <c r="Y1" s="64"/>
      <c r="Z1" s="64"/>
      <c r="AA1" s="64"/>
      <c r="AB1" s="64"/>
      <c r="AC1" s="64"/>
      <c r="AD1" s="64"/>
      <c r="AE1" s="64"/>
      <c r="AF1" s="64"/>
      <c r="AG1" s="64"/>
      <c r="AH1" s="64"/>
      <c r="AI1" s="64"/>
      <c r="AJ1" s="64"/>
      <c r="AK1" s="67"/>
      <c r="AL1" s="67"/>
      <c r="AM1" s="67"/>
    </row>
    <row r="2" spans="2:39" ht="18.75" customHeight="1">
      <c r="B2" s="3"/>
      <c r="C2" s="3"/>
      <c r="D2" s="3"/>
      <c r="E2" s="7"/>
      <c r="F2" s="3"/>
      <c r="G2" s="3"/>
      <c r="H2" s="3"/>
      <c r="I2" s="3"/>
      <c r="J2" s="3"/>
      <c r="K2" s="3"/>
      <c r="L2" s="3"/>
      <c r="M2" s="3"/>
      <c r="N2" s="3"/>
      <c r="O2" s="3"/>
      <c r="P2" s="28"/>
      <c r="Q2" s="28"/>
      <c r="R2" s="38"/>
      <c r="S2" s="28"/>
      <c r="T2" s="62" t="s">
        <v>349</v>
      </c>
      <c r="V2" s="30"/>
      <c r="W2" s="30"/>
      <c r="X2" s="30"/>
      <c r="Y2" s="30"/>
      <c r="Z2" s="30"/>
      <c r="AA2" s="30"/>
      <c r="AB2" s="30"/>
      <c r="AC2" s="30"/>
      <c r="AD2" s="30"/>
      <c r="AE2" s="30"/>
      <c r="AF2" s="30"/>
      <c r="AG2" s="30"/>
      <c r="AH2" s="30"/>
      <c r="AI2" s="30"/>
      <c r="AJ2" s="30"/>
      <c r="AL2" s="30"/>
      <c r="AM2" s="30"/>
    </row>
    <row r="3" spans="2:39" ht="18.75" customHeight="1">
      <c r="B3" s="32"/>
      <c r="C3" s="15"/>
      <c r="D3" s="15"/>
      <c r="E3" s="16"/>
      <c r="F3" s="15"/>
      <c r="G3" s="31" t="s">
        <v>0</v>
      </c>
      <c r="H3" s="643" t="s">
        <v>60</v>
      </c>
      <c r="I3" s="17"/>
      <c r="J3" s="645" t="s">
        <v>59</v>
      </c>
      <c r="K3" s="14"/>
      <c r="L3" s="14"/>
      <c r="M3" s="15"/>
      <c r="N3" s="15"/>
      <c r="O3" s="32"/>
      <c r="P3" s="645" t="s">
        <v>53</v>
      </c>
      <c r="Q3" s="14"/>
      <c r="R3" s="14"/>
      <c r="S3" s="15"/>
      <c r="T3" s="39"/>
      <c r="V3" s="90" t="s">
        <v>243</v>
      </c>
      <c r="W3" s="90" t="s">
        <v>269</v>
      </c>
      <c r="X3" s="90" t="s">
        <v>270</v>
      </c>
      <c r="Y3" s="90" t="s">
        <v>271</v>
      </c>
      <c r="Z3" s="90" t="s">
        <v>272</v>
      </c>
      <c r="AA3" s="90" t="s">
        <v>299</v>
      </c>
      <c r="AB3" s="90" t="s">
        <v>304</v>
      </c>
      <c r="AC3" s="90" t="s">
        <v>312</v>
      </c>
      <c r="AD3" s="90" t="s">
        <v>313</v>
      </c>
      <c r="AE3" s="90" t="s">
        <v>314</v>
      </c>
      <c r="AF3" s="90" t="s">
        <v>339</v>
      </c>
      <c r="AG3" s="94" t="s">
        <v>348</v>
      </c>
      <c r="AH3" s="90" t="s">
        <v>350</v>
      </c>
      <c r="AI3" s="90" t="s">
        <v>354</v>
      </c>
      <c r="AJ3" s="90" t="s">
        <v>351</v>
      </c>
      <c r="AK3" s="90" t="s">
        <v>356</v>
      </c>
      <c r="AL3" s="30"/>
      <c r="AM3" s="30"/>
    </row>
    <row r="4" spans="2:39" ht="54">
      <c r="B4" s="34"/>
      <c r="C4" s="9" t="s">
        <v>49</v>
      </c>
      <c r="D4" s="4"/>
      <c r="E4" s="21"/>
      <c r="F4" s="4"/>
      <c r="G4" s="33"/>
      <c r="H4" s="644"/>
      <c r="I4" s="18"/>
      <c r="J4" s="646"/>
      <c r="K4" s="1"/>
      <c r="L4" s="640" t="s">
        <v>50</v>
      </c>
      <c r="M4" s="641"/>
      <c r="N4" s="642"/>
      <c r="O4" s="34"/>
      <c r="P4" s="647"/>
      <c r="Q4" s="1"/>
      <c r="R4" s="640" t="s">
        <v>51</v>
      </c>
      <c r="S4" s="641"/>
      <c r="T4" s="642"/>
      <c r="V4" s="91" t="s">
        <v>71</v>
      </c>
      <c r="W4" s="92" t="s">
        <v>71</v>
      </c>
      <c r="X4" s="92" t="s">
        <v>72</v>
      </c>
      <c r="Y4" s="92" t="s">
        <v>66</v>
      </c>
      <c r="Z4" s="92" t="s">
        <v>67</v>
      </c>
      <c r="AA4" s="92" t="s">
        <v>72</v>
      </c>
      <c r="AB4" s="92" t="s">
        <v>66</v>
      </c>
      <c r="AC4" s="92" t="s">
        <v>67</v>
      </c>
      <c r="AD4" s="92" t="s">
        <v>69</v>
      </c>
      <c r="AE4" s="92" t="s">
        <v>70</v>
      </c>
      <c r="AF4" s="92" t="s">
        <v>69</v>
      </c>
      <c r="AG4" s="95" t="s">
        <v>70</v>
      </c>
      <c r="AH4" s="92" t="s">
        <v>68</v>
      </c>
      <c r="AI4" s="92" t="s">
        <v>78</v>
      </c>
      <c r="AJ4" s="92" t="s">
        <v>76</v>
      </c>
      <c r="AK4" s="92" t="s">
        <v>76</v>
      </c>
      <c r="AL4" s="30"/>
      <c r="AM4" s="30"/>
    </row>
    <row r="5" spans="2:39" ht="23.25" customHeight="1">
      <c r="B5" s="608" t="s">
        <v>1</v>
      </c>
      <c r="C5" s="634" t="s">
        <v>2</v>
      </c>
      <c r="D5" s="623" t="s">
        <v>3</v>
      </c>
      <c r="E5" s="74" t="s">
        <v>4</v>
      </c>
      <c r="F5" s="44"/>
      <c r="G5" s="45" t="s">
        <v>5</v>
      </c>
      <c r="H5" s="100">
        <f>V5+W5</f>
        <v>3252</v>
      </c>
      <c r="I5" s="100"/>
      <c r="J5" s="101">
        <f>X5+Y5+Z5+AA5+AB5+AC5</f>
        <v>2954</v>
      </c>
      <c r="K5" s="102"/>
      <c r="L5" s="103"/>
      <c r="M5" s="104">
        <f>(J5/H5)*100</f>
        <v>90.836408364083638</v>
      </c>
      <c r="N5" s="105"/>
      <c r="O5" s="106"/>
      <c r="P5" s="101">
        <f>AD5+AE5+AF5+AG5</f>
        <v>2861</v>
      </c>
      <c r="Q5" s="102"/>
      <c r="R5" s="103"/>
      <c r="S5" s="107">
        <f>(P5/H5)*100</f>
        <v>87.976629766297663</v>
      </c>
      <c r="T5" s="46"/>
      <c r="U5" s="35"/>
      <c r="V5" s="93" t="s">
        <v>79</v>
      </c>
      <c r="W5" s="93" t="s">
        <v>244</v>
      </c>
      <c r="X5" s="93" t="s">
        <v>108</v>
      </c>
      <c r="Y5" s="93" t="s">
        <v>136</v>
      </c>
      <c r="Z5" s="93" t="s">
        <v>137</v>
      </c>
      <c r="AA5" s="93" t="s">
        <v>273</v>
      </c>
      <c r="AB5" s="93" t="s">
        <v>141</v>
      </c>
      <c r="AC5" s="93" t="s">
        <v>174</v>
      </c>
      <c r="AD5" s="93" t="s">
        <v>187</v>
      </c>
      <c r="AE5" s="93" t="s">
        <v>215</v>
      </c>
      <c r="AF5" s="93" t="s">
        <v>315</v>
      </c>
      <c r="AG5" s="96" t="s">
        <v>174</v>
      </c>
      <c r="AH5" s="90"/>
      <c r="AI5" s="90"/>
      <c r="AJ5" s="90"/>
      <c r="AK5" s="90"/>
      <c r="AL5" s="30"/>
      <c r="AM5" s="30"/>
    </row>
    <row r="6" spans="2:39" ht="23.25" customHeight="1">
      <c r="B6" s="609"/>
      <c r="C6" s="622"/>
      <c r="D6" s="625"/>
      <c r="E6" s="85" t="s">
        <v>6</v>
      </c>
      <c r="F6" s="4"/>
      <c r="G6" s="20" t="s">
        <v>7</v>
      </c>
      <c r="H6" s="108">
        <f>V6+W6</f>
        <v>61168</v>
      </c>
      <c r="I6" s="109"/>
      <c r="J6" s="108">
        <f t="shared" ref="J6:J32" si="0">X6+Y6+Z6+AA6+AB6+AC6</f>
        <v>49129</v>
      </c>
      <c r="K6" s="110"/>
      <c r="L6" s="111"/>
      <c r="M6" s="112">
        <f t="shared" ref="M6:M38" si="1">(J6/H6)*100</f>
        <v>80.318140204028253</v>
      </c>
      <c r="N6" s="113"/>
      <c r="O6" s="114"/>
      <c r="P6" s="108">
        <f t="shared" ref="P6:P37" si="2">AD6+AE6+AF6+AG6</f>
        <v>45638</v>
      </c>
      <c r="Q6" s="110"/>
      <c r="R6" s="111"/>
      <c r="S6" s="115">
        <f t="shared" ref="S6:S38" si="3">(P6/H6)*100</f>
        <v>74.610907664138111</v>
      </c>
      <c r="T6" s="23"/>
      <c r="U6" s="35"/>
      <c r="V6" s="93" t="s">
        <v>80</v>
      </c>
      <c r="W6" s="93" t="s">
        <v>245</v>
      </c>
      <c r="X6" s="93" t="s">
        <v>109</v>
      </c>
      <c r="Y6" s="93" t="s">
        <v>137</v>
      </c>
      <c r="Z6" s="93" t="s">
        <v>157</v>
      </c>
      <c r="AA6" s="93" t="s">
        <v>274</v>
      </c>
      <c r="AB6" s="93" t="s">
        <v>139</v>
      </c>
      <c r="AC6" s="93" t="s">
        <v>151</v>
      </c>
      <c r="AD6" s="93" t="s">
        <v>188</v>
      </c>
      <c r="AE6" s="93" t="s">
        <v>216</v>
      </c>
      <c r="AF6" s="93" t="s">
        <v>316</v>
      </c>
      <c r="AG6" s="96" t="s">
        <v>181</v>
      </c>
      <c r="AH6" s="90"/>
      <c r="AI6" s="90"/>
      <c r="AJ6" s="90"/>
      <c r="AK6" s="90"/>
      <c r="AL6" s="30"/>
      <c r="AM6" s="30"/>
    </row>
    <row r="7" spans="2:39" ht="23.25" customHeight="1">
      <c r="B7" s="613" t="s">
        <v>1</v>
      </c>
      <c r="C7" s="634" t="s">
        <v>8</v>
      </c>
      <c r="D7" s="634" t="s">
        <v>3</v>
      </c>
      <c r="E7" s="83" t="s">
        <v>4</v>
      </c>
      <c r="F7" s="15"/>
      <c r="G7" s="43" t="s">
        <v>9</v>
      </c>
      <c r="H7" s="116">
        <f t="shared" ref="H7:H32" si="4">V7+W7</f>
        <v>751</v>
      </c>
      <c r="I7" s="117"/>
      <c r="J7" s="101">
        <f t="shared" si="0"/>
        <v>436</v>
      </c>
      <c r="K7" s="118"/>
      <c r="L7" s="119"/>
      <c r="M7" s="104">
        <f t="shared" si="1"/>
        <v>58.055925432756325</v>
      </c>
      <c r="N7" s="120"/>
      <c r="O7" s="121"/>
      <c r="P7" s="101">
        <f t="shared" si="2"/>
        <v>375</v>
      </c>
      <c r="Q7" s="102"/>
      <c r="R7" s="103"/>
      <c r="S7" s="107">
        <f t="shared" si="3"/>
        <v>49.933422103861517</v>
      </c>
      <c r="T7" s="47"/>
      <c r="U7" s="35"/>
      <c r="V7" s="93" t="s">
        <v>81</v>
      </c>
      <c r="W7" s="93" t="s">
        <v>246</v>
      </c>
      <c r="X7" s="93" t="s">
        <v>110</v>
      </c>
      <c r="Y7" s="93" t="s">
        <v>138</v>
      </c>
      <c r="Z7" s="93" t="s">
        <v>158</v>
      </c>
      <c r="AA7" s="93" t="s">
        <v>275</v>
      </c>
      <c r="AB7" s="93" t="s">
        <v>140</v>
      </c>
      <c r="AC7" s="93" t="s">
        <v>136</v>
      </c>
      <c r="AD7" s="93" t="s">
        <v>189</v>
      </c>
      <c r="AE7" s="93" t="s">
        <v>217</v>
      </c>
      <c r="AF7" s="93" t="s">
        <v>317</v>
      </c>
      <c r="AG7" s="96" t="s">
        <v>150</v>
      </c>
      <c r="AH7" s="90"/>
      <c r="AI7" s="90"/>
      <c r="AJ7" s="90"/>
      <c r="AK7" s="90"/>
      <c r="AL7" s="30"/>
      <c r="AM7" s="30"/>
    </row>
    <row r="8" spans="2:39" ht="23.25" customHeight="1">
      <c r="B8" s="614"/>
      <c r="C8" s="621"/>
      <c r="D8" s="621"/>
      <c r="E8" s="75" t="s">
        <v>6</v>
      </c>
      <c r="F8" s="48"/>
      <c r="G8" s="49" t="s">
        <v>10</v>
      </c>
      <c r="H8" s="122">
        <f t="shared" si="4"/>
        <v>9532</v>
      </c>
      <c r="I8" s="122"/>
      <c r="J8" s="123">
        <f t="shared" si="0"/>
        <v>8812</v>
      </c>
      <c r="K8" s="124"/>
      <c r="L8" s="125"/>
      <c r="M8" s="126">
        <f t="shared" si="1"/>
        <v>92.446496013428444</v>
      </c>
      <c r="N8" s="127"/>
      <c r="O8" s="128"/>
      <c r="P8" s="123">
        <f t="shared" si="2"/>
        <v>8449</v>
      </c>
      <c r="Q8" s="129"/>
      <c r="R8" s="125"/>
      <c r="S8" s="130">
        <f t="shared" si="3"/>
        <v>88.638271086865288</v>
      </c>
      <c r="T8" s="50"/>
      <c r="U8" s="35"/>
      <c r="V8" s="93" t="s">
        <v>82</v>
      </c>
      <c r="W8" s="93" t="s">
        <v>247</v>
      </c>
      <c r="X8" s="93" t="s">
        <v>111</v>
      </c>
      <c r="Y8" s="93" t="s">
        <v>139</v>
      </c>
      <c r="Z8" s="93" t="s">
        <v>159</v>
      </c>
      <c r="AA8" s="93" t="s">
        <v>276</v>
      </c>
      <c r="AB8" s="93" t="s">
        <v>174</v>
      </c>
      <c r="AC8" s="93" t="s">
        <v>236</v>
      </c>
      <c r="AD8" s="93" t="s">
        <v>190</v>
      </c>
      <c r="AE8" s="93" t="s">
        <v>218</v>
      </c>
      <c r="AF8" s="93" t="s">
        <v>311</v>
      </c>
      <c r="AG8" s="96" t="s">
        <v>236</v>
      </c>
      <c r="AH8" s="90"/>
      <c r="AI8" s="90"/>
      <c r="AJ8" s="90"/>
      <c r="AK8" s="90"/>
      <c r="AL8" s="30"/>
      <c r="AM8" s="30"/>
    </row>
    <row r="9" spans="2:39" ht="23.25" customHeight="1">
      <c r="B9" s="614"/>
      <c r="C9" s="621"/>
      <c r="D9" s="621"/>
      <c r="E9" s="76" t="s">
        <v>46</v>
      </c>
      <c r="F9" s="48"/>
      <c r="G9" s="51" t="s">
        <v>45</v>
      </c>
      <c r="H9" s="122">
        <f t="shared" si="4"/>
        <v>182</v>
      </c>
      <c r="I9" s="122"/>
      <c r="J9" s="123">
        <f t="shared" si="0"/>
        <v>121</v>
      </c>
      <c r="K9" s="124"/>
      <c r="L9" s="125"/>
      <c r="M9" s="126">
        <f t="shared" si="1"/>
        <v>66.483516483516482</v>
      </c>
      <c r="N9" s="127"/>
      <c r="O9" s="128"/>
      <c r="P9" s="123">
        <f t="shared" si="2"/>
        <v>118</v>
      </c>
      <c r="Q9" s="124"/>
      <c r="R9" s="125"/>
      <c r="S9" s="130">
        <f t="shared" si="3"/>
        <v>64.835164835164832</v>
      </c>
      <c r="T9" s="50"/>
      <c r="U9" s="35"/>
      <c r="V9" s="93" t="s">
        <v>83</v>
      </c>
      <c r="W9" s="93" t="s">
        <v>106</v>
      </c>
      <c r="X9" s="93" t="s">
        <v>112</v>
      </c>
      <c r="Y9" s="93" t="s">
        <v>140</v>
      </c>
      <c r="Z9" s="93" t="s">
        <v>158</v>
      </c>
      <c r="AA9" s="93" t="s">
        <v>277</v>
      </c>
      <c r="AB9" s="93" t="s">
        <v>174</v>
      </c>
      <c r="AC9" s="93" t="s">
        <v>139</v>
      </c>
      <c r="AD9" s="93" t="s">
        <v>191</v>
      </c>
      <c r="AE9" s="93" t="s">
        <v>180</v>
      </c>
      <c r="AF9" s="93" t="s">
        <v>318</v>
      </c>
      <c r="AG9" s="96" t="s">
        <v>149</v>
      </c>
      <c r="AH9" s="90"/>
      <c r="AI9" s="90"/>
      <c r="AJ9" s="90"/>
      <c r="AK9" s="90"/>
      <c r="AL9" s="30"/>
      <c r="AM9" s="30"/>
    </row>
    <row r="10" spans="2:39" ht="23.25" customHeight="1">
      <c r="B10" s="615"/>
      <c r="C10" s="622"/>
      <c r="D10" s="622"/>
      <c r="E10" s="77" t="s">
        <v>52</v>
      </c>
      <c r="F10" s="4"/>
      <c r="G10" s="22" t="s">
        <v>61</v>
      </c>
      <c r="H10" s="108">
        <f t="shared" si="4"/>
        <v>2650</v>
      </c>
      <c r="I10" s="109"/>
      <c r="J10" s="108">
        <f t="shared" si="0"/>
        <v>2425</v>
      </c>
      <c r="K10" s="110"/>
      <c r="L10" s="111"/>
      <c r="M10" s="112">
        <f t="shared" si="1"/>
        <v>91.509433962264154</v>
      </c>
      <c r="N10" s="113"/>
      <c r="O10" s="114"/>
      <c r="P10" s="108">
        <f t="shared" si="2"/>
        <v>2293</v>
      </c>
      <c r="Q10" s="110"/>
      <c r="R10" s="111"/>
      <c r="S10" s="115">
        <f t="shared" si="3"/>
        <v>86.528301886792462</v>
      </c>
      <c r="T10" s="23"/>
      <c r="U10" s="35"/>
      <c r="V10" s="93" t="s">
        <v>84</v>
      </c>
      <c r="W10" s="93" t="s">
        <v>248</v>
      </c>
      <c r="X10" s="93" t="s">
        <v>113</v>
      </c>
      <c r="Y10" s="93" t="s">
        <v>140</v>
      </c>
      <c r="Z10" s="93" t="s">
        <v>160</v>
      </c>
      <c r="AA10" s="93" t="s">
        <v>278</v>
      </c>
      <c r="AB10" s="93" t="s">
        <v>141</v>
      </c>
      <c r="AC10" s="93" t="s">
        <v>138</v>
      </c>
      <c r="AD10" s="93" t="s">
        <v>192</v>
      </c>
      <c r="AE10" s="93" t="s">
        <v>219</v>
      </c>
      <c r="AF10" s="93" t="s">
        <v>262</v>
      </c>
      <c r="AG10" s="96" t="s">
        <v>181</v>
      </c>
      <c r="AH10" s="90"/>
      <c r="AI10" s="90"/>
      <c r="AJ10" s="90"/>
      <c r="AK10" s="90"/>
      <c r="AL10" s="30"/>
      <c r="AM10" s="30"/>
    </row>
    <row r="11" spans="2:39" ht="23.25" customHeight="1">
      <c r="B11" s="608" t="s">
        <v>1</v>
      </c>
      <c r="C11" s="621" t="s">
        <v>11</v>
      </c>
      <c r="D11" s="623" t="s">
        <v>3</v>
      </c>
      <c r="E11" s="83" t="s">
        <v>4</v>
      </c>
      <c r="F11" s="15"/>
      <c r="G11" s="43" t="s">
        <v>12</v>
      </c>
      <c r="H11" s="100">
        <f t="shared" si="4"/>
        <v>2650</v>
      </c>
      <c r="I11" s="100"/>
      <c r="J11" s="101">
        <f t="shared" si="0"/>
        <v>2305</v>
      </c>
      <c r="K11" s="102"/>
      <c r="L11" s="103"/>
      <c r="M11" s="104">
        <f t="shared" si="1"/>
        <v>86.981132075471706</v>
      </c>
      <c r="N11" s="105"/>
      <c r="O11" s="106"/>
      <c r="P11" s="101">
        <f t="shared" si="2"/>
        <v>2090</v>
      </c>
      <c r="Q11" s="102"/>
      <c r="R11" s="103"/>
      <c r="S11" s="107">
        <f t="shared" si="3"/>
        <v>78.867924528301899</v>
      </c>
      <c r="T11" s="47"/>
      <c r="U11" s="35"/>
      <c r="V11" s="93" t="s">
        <v>85</v>
      </c>
      <c r="W11" s="93" t="s">
        <v>249</v>
      </c>
      <c r="X11" s="93" t="s">
        <v>114</v>
      </c>
      <c r="Y11" s="93" t="s">
        <v>141</v>
      </c>
      <c r="Z11" s="93" t="s">
        <v>139</v>
      </c>
      <c r="AA11" s="93" t="s">
        <v>279</v>
      </c>
      <c r="AB11" s="93" t="s">
        <v>174</v>
      </c>
      <c r="AC11" s="93" t="s">
        <v>151</v>
      </c>
      <c r="AD11" s="93" t="s">
        <v>193</v>
      </c>
      <c r="AE11" s="93" t="s">
        <v>139</v>
      </c>
      <c r="AF11" s="93" t="s">
        <v>319</v>
      </c>
      <c r="AG11" s="96" t="s">
        <v>229</v>
      </c>
      <c r="AH11" s="90"/>
      <c r="AI11" s="90"/>
      <c r="AJ11" s="90"/>
      <c r="AK11" s="90"/>
      <c r="AL11" s="30"/>
      <c r="AM11" s="30"/>
    </row>
    <row r="12" spans="2:39" ht="23.25" customHeight="1">
      <c r="B12" s="609"/>
      <c r="C12" s="622"/>
      <c r="D12" s="625"/>
      <c r="E12" s="78" t="s">
        <v>6</v>
      </c>
      <c r="F12" s="52"/>
      <c r="G12" s="53" t="s">
        <v>56</v>
      </c>
      <c r="H12" s="108">
        <f t="shared" si="4"/>
        <v>75069</v>
      </c>
      <c r="I12" s="109"/>
      <c r="J12" s="108">
        <f t="shared" si="0"/>
        <v>59362</v>
      </c>
      <c r="K12" s="110"/>
      <c r="L12" s="111"/>
      <c r="M12" s="112">
        <f t="shared" si="1"/>
        <v>79.076582877086409</v>
      </c>
      <c r="N12" s="113"/>
      <c r="O12" s="114"/>
      <c r="P12" s="108">
        <f t="shared" si="2"/>
        <v>54489</v>
      </c>
      <c r="Q12" s="110"/>
      <c r="R12" s="111"/>
      <c r="S12" s="115">
        <f t="shared" si="3"/>
        <v>72.585221596131561</v>
      </c>
      <c r="T12" s="54"/>
      <c r="U12" s="35"/>
      <c r="V12" s="93" t="s">
        <v>86</v>
      </c>
      <c r="W12" s="93" t="s">
        <v>250</v>
      </c>
      <c r="X12" s="93" t="s">
        <v>115</v>
      </c>
      <c r="Y12" s="93" t="s">
        <v>142</v>
      </c>
      <c r="Z12" s="93" t="s">
        <v>161</v>
      </c>
      <c r="AA12" s="93" t="s">
        <v>280</v>
      </c>
      <c r="AB12" s="93" t="s">
        <v>300</v>
      </c>
      <c r="AC12" s="93" t="s">
        <v>305</v>
      </c>
      <c r="AD12" s="93" t="s">
        <v>194</v>
      </c>
      <c r="AE12" s="93" t="s">
        <v>220</v>
      </c>
      <c r="AF12" s="93" t="s">
        <v>320</v>
      </c>
      <c r="AG12" s="96" t="s">
        <v>340</v>
      </c>
      <c r="AH12" s="90"/>
      <c r="AI12" s="90"/>
      <c r="AJ12" s="90"/>
      <c r="AK12" s="90"/>
      <c r="AL12" s="30"/>
      <c r="AM12" s="30"/>
    </row>
    <row r="13" spans="2:39" ht="23.25" customHeight="1">
      <c r="B13" s="6" t="s">
        <v>1</v>
      </c>
      <c r="C13" s="21" t="s">
        <v>13</v>
      </c>
      <c r="D13" s="2" t="s">
        <v>58</v>
      </c>
      <c r="E13" s="85"/>
      <c r="F13" s="4"/>
      <c r="G13" s="20" t="s">
        <v>14</v>
      </c>
      <c r="H13" s="131">
        <f t="shared" si="4"/>
        <v>104030</v>
      </c>
      <c r="I13" s="109"/>
      <c r="J13" s="131">
        <f t="shared" si="0"/>
        <v>83041</v>
      </c>
      <c r="K13" s="110"/>
      <c r="L13" s="111"/>
      <c r="M13" s="132">
        <f t="shared" si="1"/>
        <v>79.824089205037012</v>
      </c>
      <c r="N13" s="113"/>
      <c r="O13" s="114"/>
      <c r="P13" s="131">
        <f t="shared" si="2"/>
        <v>77557</v>
      </c>
      <c r="Q13" s="133"/>
      <c r="R13" s="111"/>
      <c r="S13" s="134">
        <f t="shared" si="3"/>
        <v>74.55253292319523</v>
      </c>
      <c r="T13" s="23"/>
      <c r="U13" s="35"/>
      <c r="V13" s="93" t="s">
        <v>87</v>
      </c>
      <c r="W13" s="93" t="s">
        <v>251</v>
      </c>
      <c r="X13" s="93" t="s">
        <v>116</v>
      </c>
      <c r="Y13" s="93" t="s">
        <v>143</v>
      </c>
      <c r="Z13" s="93" t="s">
        <v>162</v>
      </c>
      <c r="AA13" s="93" t="s">
        <v>281</v>
      </c>
      <c r="AB13" s="93" t="s">
        <v>138</v>
      </c>
      <c r="AC13" s="93" t="s">
        <v>306</v>
      </c>
      <c r="AD13" s="93" t="s">
        <v>195</v>
      </c>
      <c r="AE13" s="93" t="s">
        <v>221</v>
      </c>
      <c r="AF13" s="93" t="s">
        <v>321</v>
      </c>
      <c r="AG13" s="96" t="s">
        <v>341</v>
      </c>
      <c r="AH13" s="90"/>
      <c r="AI13" s="90"/>
      <c r="AJ13" s="90"/>
      <c r="AK13" s="90"/>
      <c r="AL13" s="30"/>
      <c r="AM13" s="30"/>
    </row>
    <row r="14" spans="2:39" ht="23.25" customHeight="1">
      <c r="B14" s="608" t="s">
        <v>1</v>
      </c>
      <c r="C14" s="621" t="s">
        <v>15</v>
      </c>
      <c r="D14" s="623" t="s">
        <v>3</v>
      </c>
      <c r="E14" s="74" t="s">
        <v>4</v>
      </c>
      <c r="F14" s="44"/>
      <c r="G14" s="45" t="s">
        <v>16</v>
      </c>
      <c r="H14" s="100">
        <f t="shared" si="4"/>
        <v>36213</v>
      </c>
      <c r="I14" s="100"/>
      <c r="J14" s="101">
        <f t="shared" si="0"/>
        <v>33863</v>
      </c>
      <c r="K14" s="102"/>
      <c r="L14" s="103"/>
      <c r="M14" s="104">
        <f t="shared" si="1"/>
        <v>93.510617733962945</v>
      </c>
      <c r="N14" s="105"/>
      <c r="O14" s="106"/>
      <c r="P14" s="101">
        <f t="shared" si="2"/>
        <v>32662</v>
      </c>
      <c r="Q14" s="102"/>
      <c r="R14" s="103"/>
      <c r="S14" s="107">
        <f t="shared" si="3"/>
        <v>90.194129180128684</v>
      </c>
      <c r="T14" s="46"/>
      <c r="U14" s="35"/>
      <c r="V14" s="93" t="s">
        <v>88</v>
      </c>
      <c r="W14" s="93" t="s">
        <v>252</v>
      </c>
      <c r="X14" s="93" t="s">
        <v>117</v>
      </c>
      <c r="Y14" s="93" t="s">
        <v>144</v>
      </c>
      <c r="Z14" s="93" t="s">
        <v>163</v>
      </c>
      <c r="AA14" s="93" t="s">
        <v>282</v>
      </c>
      <c r="AB14" s="93" t="s">
        <v>141</v>
      </c>
      <c r="AC14" s="93" t="s">
        <v>237</v>
      </c>
      <c r="AD14" s="93" t="s">
        <v>196</v>
      </c>
      <c r="AE14" s="93" t="s">
        <v>175</v>
      </c>
      <c r="AF14" s="93" t="s">
        <v>322</v>
      </c>
      <c r="AG14" s="96" t="s">
        <v>237</v>
      </c>
      <c r="AH14" s="90"/>
      <c r="AI14" s="90"/>
      <c r="AJ14" s="90"/>
      <c r="AK14" s="90"/>
      <c r="AL14" s="30"/>
      <c r="AM14" s="30"/>
    </row>
    <row r="15" spans="2:39" ht="23.25" customHeight="1">
      <c r="B15" s="609"/>
      <c r="C15" s="622"/>
      <c r="D15" s="625"/>
      <c r="E15" s="85" t="s">
        <v>6</v>
      </c>
      <c r="F15" s="4"/>
      <c r="G15" s="20" t="s">
        <v>17</v>
      </c>
      <c r="H15" s="108">
        <f t="shared" si="4"/>
        <v>179713</v>
      </c>
      <c r="I15" s="109"/>
      <c r="J15" s="108">
        <f t="shared" si="0"/>
        <v>136365</v>
      </c>
      <c r="K15" s="110"/>
      <c r="L15" s="111"/>
      <c r="M15" s="112">
        <f t="shared" si="1"/>
        <v>75.87931869146918</v>
      </c>
      <c r="N15" s="113"/>
      <c r="O15" s="114"/>
      <c r="P15" s="108">
        <f t="shared" si="2"/>
        <v>122228</v>
      </c>
      <c r="Q15" s="110"/>
      <c r="R15" s="111"/>
      <c r="S15" s="115">
        <f t="shared" si="3"/>
        <v>68.012887214614409</v>
      </c>
      <c r="T15" s="23"/>
      <c r="U15" s="35"/>
      <c r="V15" s="93" t="s">
        <v>89</v>
      </c>
      <c r="W15" s="93" t="s">
        <v>253</v>
      </c>
      <c r="X15" s="93" t="s">
        <v>118</v>
      </c>
      <c r="Y15" s="93" t="s">
        <v>145</v>
      </c>
      <c r="Z15" s="93" t="s">
        <v>164</v>
      </c>
      <c r="AA15" s="93" t="s">
        <v>283</v>
      </c>
      <c r="AB15" s="93" t="s">
        <v>301</v>
      </c>
      <c r="AC15" s="93" t="s">
        <v>238</v>
      </c>
      <c r="AD15" s="93" t="s">
        <v>197</v>
      </c>
      <c r="AE15" s="93" t="s">
        <v>222</v>
      </c>
      <c r="AF15" s="93" t="s">
        <v>323</v>
      </c>
      <c r="AG15" s="96" t="s">
        <v>342</v>
      </c>
      <c r="AH15" s="90"/>
      <c r="AI15" s="90"/>
      <c r="AJ15" s="90"/>
      <c r="AK15" s="90"/>
      <c r="AL15" s="30"/>
      <c r="AM15" s="30"/>
    </row>
    <row r="16" spans="2:39" ht="23.25" customHeight="1">
      <c r="B16" s="613" t="s">
        <v>1</v>
      </c>
      <c r="C16" s="634" t="s">
        <v>19</v>
      </c>
      <c r="D16" s="637" t="s">
        <v>58</v>
      </c>
      <c r="E16" s="84" t="s">
        <v>4</v>
      </c>
      <c r="F16" s="19"/>
      <c r="G16" s="55" t="s">
        <v>18</v>
      </c>
      <c r="H16" s="100">
        <f t="shared" si="4"/>
        <v>22939</v>
      </c>
      <c r="I16" s="100"/>
      <c r="J16" s="101">
        <f t="shared" si="0"/>
        <v>20761</v>
      </c>
      <c r="K16" s="102"/>
      <c r="L16" s="103"/>
      <c r="M16" s="104">
        <f t="shared" si="1"/>
        <v>90.505253062470032</v>
      </c>
      <c r="N16" s="105"/>
      <c r="O16" s="106"/>
      <c r="P16" s="101">
        <f t="shared" si="2"/>
        <v>19873</v>
      </c>
      <c r="Q16" s="102"/>
      <c r="R16" s="103"/>
      <c r="S16" s="107">
        <f t="shared" si="3"/>
        <v>86.634116570033569</v>
      </c>
      <c r="T16" s="46"/>
      <c r="U16" s="35"/>
      <c r="V16" s="93" t="s">
        <v>90</v>
      </c>
      <c r="W16" s="93" t="s">
        <v>254</v>
      </c>
      <c r="X16" s="93" t="s">
        <v>119</v>
      </c>
      <c r="Y16" s="93" t="s">
        <v>146</v>
      </c>
      <c r="Z16" s="93" t="s">
        <v>165</v>
      </c>
      <c r="AA16" s="93" t="s">
        <v>284</v>
      </c>
      <c r="AB16" s="93" t="s">
        <v>140</v>
      </c>
      <c r="AC16" s="93" t="s">
        <v>235</v>
      </c>
      <c r="AD16" s="93" t="s">
        <v>198</v>
      </c>
      <c r="AE16" s="93" t="s">
        <v>223</v>
      </c>
      <c r="AF16" s="93" t="s">
        <v>324</v>
      </c>
      <c r="AG16" s="96" t="s">
        <v>138</v>
      </c>
      <c r="AH16" s="90"/>
      <c r="AI16" s="90"/>
      <c r="AJ16" s="90"/>
      <c r="AK16" s="90"/>
      <c r="AL16" s="30"/>
      <c r="AM16" s="30"/>
    </row>
    <row r="17" spans="2:39" ht="23.25" customHeight="1">
      <c r="B17" s="614"/>
      <c r="C17" s="635"/>
      <c r="D17" s="638"/>
      <c r="E17" s="75" t="s">
        <v>6</v>
      </c>
      <c r="F17" s="48"/>
      <c r="G17" s="49" t="s">
        <v>62</v>
      </c>
      <c r="H17" s="122">
        <f>V17</f>
        <v>35234</v>
      </c>
      <c r="I17" s="122"/>
      <c r="J17" s="123">
        <f>X17+Y17+Z17</f>
        <v>33258</v>
      </c>
      <c r="K17" s="124"/>
      <c r="L17" s="125"/>
      <c r="M17" s="126">
        <f t="shared" si="1"/>
        <v>94.391780666401772</v>
      </c>
      <c r="N17" s="127"/>
      <c r="O17" s="128"/>
      <c r="P17" s="123">
        <f>AD17+AE17</f>
        <v>32278</v>
      </c>
      <c r="Q17" s="124"/>
      <c r="R17" s="125"/>
      <c r="S17" s="130">
        <f t="shared" si="3"/>
        <v>91.610376341034225</v>
      </c>
      <c r="T17" s="50"/>
      <c r="U17" s="35"/>
      <c r="V17" s="93">
        <v>35234</v>
      </c>
      <c r="W17" s="93" t="s">
        <v>77</v>
      </c>
      <c r="X17" s="93">
        <v>32825</v>
      </c>
      <c r="Y17" s="93">
        <v>18</v>
      </c>
      <c r="Z17" s="93">
        <v>415</v>
      </c>
      <c r="AA17" s="93" t="s">
        <v>77</v>
      </c>
      <c r="AB17" s="93" t="s">
        <v>77</v>
      </c>
      <c r="AC17" s="93" t="s">
        <v>77</v>
      </c>
      <c r="AD17" s="93">
        <v>31876</v>
      </c>
      <c r="AE17" s="93">
        <v>402</v>
      </c>
      <c r="AF17" s="93" t="s">
        <v>77</v>
      </c>
      <c r="AG17" s="96" t="s">
        <v>77</v>
      </c>
      <c r="AH17" s="90"/>
      <c r="AI17" s="90"/>
      <c r="AJ17" s="90"/>
      <c r="AK17" s="90"/>
      <c r="AL17" s="30"/>
      <c r="AM17" s="30"/>
    </row>
    <row r="18" spans="2:39" ht="23.25" customHeight="1">
      <c r="B18" s="614"/>
      <c r="C18" s="635"/>
      <c r="D18" s="638"/>
      <c r="E18" s="75" t="s">
        <v>46</v>
      </c>
      <c r="F18" s="48"/>
      <c r="G18" s="61" t="s">
        <v>63</v>
      </c>
      <c r="H18" s="122">
        <f t="shared" si="4"/>
        <v>44522</v>
      </c>
      <c r="I18" s="122"/>
      <c r="J18" s="123">
        <f t="shared" si="0"/>
        <v>42012</v>
      </c>
      <c r="K18" s="124"/>
      <c r="L18" s="125"/>
      <c r="M18" s="126">
        <f t="shared" si="1"/>
        <v>94.362337720677417</v>
      </c>
      <c r="N18" s="127"/>
      <c r="O18" s="128"/>
      <c r="P18" s="123">
        <f t="shared" si="2"/>
        <v>40741</v>
      </c>
      <c r="Q18" s="124"/>
      <c r="R18" s="125"/>
      <c r="S18" s="130">
        <f t="shared" si="3"/>
        <v>91.507569291586179</v>
      </c>
      <c r="T18" s="50"/>
      <c r="U18" s="35"/>
      <c r="V18" s="93">
        <v>39485</v>
      </c>
      <c r="W18" s="93">
        <v>5037</v>
      </c>
      <c r="X18" s="93">
        <v>36923</v>
      </c>
      <c r="Y18" s="93">
        <v>42</v>
      </c>
      <c r="Z18" s="93">
        <v>563</v>
      </c>
      <c r="AA18" s="93">
        <v>4397</v>
      </c>
      <c r="AB18" s="93">
        <v>1</v>
      </c>
      <c r="AC18" s="93">
        <v>86</v>
      </c>
      <c r="AD18" s="93">
        <v>35951</v>
      </c>
      <c r="AE18" s="93">
        <v>541</v>
      </c>
      <c r="AF18" s="93">
        <v>4170</v>
      </c>
      <c r="AG18" s="96">
        <v>79</v>
      </c>
      <c r="AH18" s="90"/>
      <c r="AI18" s="90"/>
      <c r="AJ18" s="90"/>
      <c r="AK18" s="90"/>
      <c r="AL18" s="30"/>
      <c r="AM18" s="30"/>
    </row>
    <row r="19" spans="2:39" ht="23.25" customHeight="1">
      <c r="B19" s="615"/>
      <c r="C19" s="636"/>
      <c r="D19" s="639"/>
      <c r="E19" s="85" t="s">
        <v>52</v>
      </c>
      <c r="F19" s="4"/>
      <c r="G19" s="20" t="s">
        <v>64</v>
      </c>
      <c r="H19" s="108">
        <f t="shared" si="4"/>
        <v>11288</v>
      </c>
      <c r="I19" s="109"/>
      <c r="J19" s="108">
        <f t="shared" si="0"/>
        <v>10887</v>
      </c>
      <c r="K19" s="110"/>
      <c r="L19" s="111"/>
      <c r="M19" s="112">
        <f t="shared" si="1"/>
        <v>96.447554925584683</v>
      </c>
      <c r="N19" s="113"/>
      <c r="O19" s="114"/>
      <c r="P19" s="108">
        <f t="shared" si="2"/>
        <v>10444</v>
      </c>
      <c r="Q19" s="110"/>
      <c r="R19" s="111"/>
      <c r="S19" s="115">
        <f t="shared" si="3"/>
        <v>92.523033309709419</v>
      </c>
      <c r="T19" s="23"/>
      <c r="U19" s="35"/>
      <c r="V19" s="93" t="s">
        <v>91</v>
      </c>
      <c r="W19" s="93" t="s">
        <v>255</v>
      </c>
      <c r="X19" s="93" t="s">
        <v>120</v>
      </c>
      <c r="Y19" s="93" t="s">
        <v>147</v>
      </c>
      <c r="Z19" s="93" t="s">
        <v>166</v>
      </c>
      <c r="AA19" s="93" t="s">
        <v>285</v>
      </c>
      <c r="AB19" s="93" t="s">
        <v>141</v>
      </c>
      <c r="AC19" s="93" t="s">
        <v>139</v>
      </c>
      <c r="AD19" s="93" t="s">
        <v>199</v>
      </c>
      <c r="AE19" s="93" t="s">
        <v>152</v>
      </c>
      <c r="AF19" s="93" t="s">
        <v>325</v>
      </c>
      <c r="AG19" s="96" t="s">
        <v>136</v>
      </c>
      <c r="AH19" s="90"/>
      <c r="AI19" s="90"/>
      <c r="AJ19" s="90"/>
      <c r="AK19" s="90"/>
      <c r="AL19" s="30"/>
      <c r="AM19" s="30"/>
    </row>
    <row r="20" spans="2:39" ht="23.25" customHeight="1">
      <c r="B20" s="6" t="s">
        <v>1</v>
      </c>
      <c r="C20" s="21" t="s">
        <v>20</v>
      </c>
      <c r="D20" s="4" t="s">
        <v>3</v>
      </c>
      <c r="E20" s="85"/>
      <c r="F20" s="4"/>
      <c r="G20" s="20" t="s">
        <v>21</v>
      </c>
      <c r="H20" s="131">
        <f t="shared" si="4"/>
        <v>44292</v>
      </c>
      <c r="I20" s="109"/>
      <c r="J20" s="131">
        <f t="shared" si="0"/>
        <v>42174</v>
      </c>
      <c r="K20" s="110"/>
      <c r="L20" s="111"/>
      <c r="M20" s="132">
        <f t="shared" si="1"/>
        <v>95.218098076402057</v>
      </c>
      <c r="N20" s="113"/>
      <c r="O20" s="114"/>
      <c r="P20" s="131">
        <v>40579</v>
      </c>
      <c r="Q20" s="110"/>
      <c r="R20" s="111"/>
      <c r="S20" s="134">
        <f t="shared" si="3"/>
        <v>91.616996297299735</v>
      </c>
      <c r="T20" s="23"/>
      <c r="U20" s="35"/>
      <c r="V20" s="93" t="s">
        <v>92</v>
      </c>
      <c r="W20" s="93" t="s">
        <v>256</v>
      </c>
      <c r="X20" s="93" t="s">
        <v>121</v>
      </c>
      <c r="Y20" s="93" t="s">
        <v>148</v>
      </c>
      <c r="Z20" s="93" t="s">
        <v>167</v>
      </c>
      <c r="AA20" s="93" t="s">
        <v>286</v>
      </c>
      <c r="AB20" s="93" t="s">
        <v>141</v>
      </c>
      <c r="AC20" s="93" t="s">
        <v>307</v>
      </c>
      <c r="AD20" s="93" t="s">
        <v>200</v>
      </c>
      <c r="AE20" s="93" t="s">
        <v>224</v>
      </c>
      <c r="AF20" s="93" t="s">
        <v>326</v>
      </c>
      <c r="AG20" s="96" t="s">
        <v>137</v>
      </c>
      <c r="AH20" s="90"/>
      <c r="AI20" s="90"/>
      <c r="AJ20" s="90"/>
      <c r="AK20" s="90"/>
      <c r="AL20" s="30"/>
      <c r="AM20" s="30"/>
    </row>
    <row r="21" spans="2:39" ht="23.25" customHeight="1">
      <c r="B21" s="6" t="s">
        <v>1</v>
      </c>
      <c r="C21" s="21" t="s">
        <v>22</v>
      </c>
      <c r="D21" s="4" t="s">
        <v>3</v>
      </c>
      <c r="E21" s="85"/>
      <c r="F21" s="4"/>
      <c r="G21" s="20" t="s">
        <v>23</v>
      </c>
      <c r="H21" s="131">
        <f t="shared" si="4"/>
        <v>5240</v>
      </c>
      <c r="I21" s="109"/>
      <c r="J21" s="131">
        <f t="shared" si="0"/>
        <v>4815</v>
      </c>
      <c r="K21" s="133"/>
      <c r="L21" s="110"/>
      <c r="M21" s="132">
        <f t="shared" si="1"/>
        <v>91.889312977099237</v>
      </c>
      <c r="N21" s="113"/>
      <c r="O21" s="114"/>
      <c r="P21" s="131">
        <f t="shared" si="2"/>
        <v>4580</v>
      </c>
      <c r="Q21" s="133"/>
      <c r="R21" s="110"/>
      <c r="S21" s="134">
        <f t="shared" si="3"/>
        <v>87.404580152671755</v>
      </c>
      <c r="T21" s="23"/>
      <c r="U21" s="35"/>
      <c r="V21" s="93" t="s">
        <v>93</v>
      </c>
      <c r="W21" s="93" t="s">
        <v>257</v>
      </c>
      <c r="X21" s="93" t="s">
        <v>122</v>
      </c>
      <c r="Y21" s="93" t="s">
        <v>149</v>
      </c>
      <c r="Z21" s="93" t="s">
        <v>168</v>
      </c>
      <c r="AA21" s="93" t="s">
        <v>287</v>
      </c>
      <c r="AB21" s="93" t="s">
        <v>174</v>
      </c>
      <c r="AC21" s="93" t="s">
        <v>136</v>
      </c>
      <c r="AD21" s="93" t="s">
        <v>201</v>
      </c>
      <c r="AE21" s="93" t="s">
        <v>225</v>
      </c>
      <c r="AF21" s="93" t="s">
        <v>327</v>
      </c>
      <c r="AG21" s="96" t="s">
        <v>136</v>
      </c>
      <c r="AH21" s="90"/>
      <c r="AI21" s="90"/>
      <c r="AJ21" s="90"/>
      <c r="AK21" s="90"/>
      <c r="AL21" s="30"/>
      <c r="AM21" s="30"/>
    </row>
    <row r="22" spans="2:39" ht="23.25" customHeight="1">
      <c r="B22" s="608" t="s">
        <v>1</v>
      </c>
      <c r="C22" s="621" t="s">
        <v>24</v>
      </c>
      <c r="D22" s="623" t="s">
        <v>3</v>
      </c>
      <c r="E22" s="83" t="s">
        <v>4</v>
      </c>
      <c r="F22" s="15"/>
      <c r="G22" s="43" t="s">
        <v>25</v>
      </c>
      <c r="H22" s="100">
        <f t="shared" si="4"/>
        <v>1327</v>
      </c>
      <c r="I22" s="100"/>
      <c r="J22" s="101">
        <f t="shared" si="0"/>
        <v>1192</v>
      </c>
      <c r="K22" s="135"/>
      <c r="L22" s="102"/>
      <c r="M22" s="104">
        <f t="shared" si="1"/>
        <v>89.826676714393372</v>
      </c>
      <c r="N22" s="105"/>
      <c r="O22" s="106"/>
      <c r="P22" s="101">
        <f t="shared" si="2"/>
        <v>1156</v>
      </c>
      <c r="Q22" s="135"/>
      <c r="R22" s="102"/>
      <c r="S22" s="107">
        <f t="shared" si="3"/>
        <v>87.113790504898276</v>
      </c>
      <c r="T22" s="46"/>
      <c r="U22" s="35"/>
      <c r="V22" s="93" t="s">
        <v>94</v>
      </c>
      <c r="W22" s="93" t="s">
        <v>258</v>
      </c>
      <c r="X22" s="93" t="s">
        <v>123</v>
      </c>
      <c r="Y22" s="93" t="s">
        <v>150</v>
      </c>
      <c r="Z22" s="93" t="s">
        <v>169</v>
      </c>
      <c r="AA22" s="93" t="s">
        <v>273</v>
      </c>
      <c r="AB22" s="93" t="s">
        <v>174</v>
      </c>
      <c r="AC22" s="93" t="s">
        <v>149</v>
      </c>
      <c r="AD22" s="93" t="s">
        <v>202</v>
      </c>
      <c r="AE22" s="93" t="s">
        <v>226</v>
      </c>
      <c r="AF22" s="93" t="s">
        <v>328</v>
      </c>
      <c r="AG22" s="96" t="s">
        <v>179</v>
      </c>
      <c r="AH22" s="90"/>
      <c r="AI22" s="90"/>
      <c r="AJ22" s="90"/>
      <c r="AK22" s="90"/>
      <c r="AL22" s="30"/>
      <c r="AM22" s="30"/>
    </row>
    <row r="23" spans="2:39" ht="23.25" customHeight="1">
      <c r="B23" s="609"/>
      <c r="C23" s="622"/>
      <c r="D23" s="625"/>
      <c r="E23" s="78" t="s">
        <v>6</v>
      </c>
      <c r="F23" s="52"/>
      <c r="G23" s="53" t="s">
        <v>26</v>
      </c>
      <c r="H23" s="108">
        <f t="shared" si="4"/>
        <v>2936</v>
      </c>
      <c r="I23" s="109"/>
      <c r="J23" s="108">
        <f t="shared" si="0"/>
        <v>2693</v>
      </c>
      <c r="K23" s="133"/>
      <c r="L23" s="110"/>
      <c r="M23" s="112">
        <f t="shared" si="1"/>
        <v>91.723433242506815</v>
      </c>
      <c r="N23" s="113"/>
      <c r="O23" s="114"/>
      <c r="P23" s="108">
        <f t="shared" si="2"/>
        <v>2497</v>
      </c>
      <c r="Q23" s="133"/>
      <c r="R23" s="110"/>
      <c r="S23" s="115">
        <f t="shared" si="3"/>
        <v>85.047683923705719</v>
      </c>
      <c r="T23" s="23"/>
      <c r="U23" s="35"/>
      <c r="V23" s="93" t="s">
        <v>95</v>
      </c>
      <c r="W23" s="93" t="s">
        <v>259</v>
      </c>
      <c r="X23" s="93" t="s">
        <v>124</v>
      </c>
      <c r="Y23" s="93" t="s">
        <v>140</v>
      </c>
      <c r="Z23" s="93" t="s">
        <v>136</v>
      </c>
      <c r="AA23" s="93" t="s">
        <v>288</v>
      </c>
      <c r="AB23" s="93" t="s">
        <v>141</v>
      </c>
      <c r="AC23" s="93" t="s">
        <v>277</v>
      </c>
      <c r="AD23" s="93" t="s">
        <v>203</v>
      </c>
      <c r="AE23" s="93" t="s">
        <v>139</v>
      </c>
      <c r="AF23" s="93" t="s">
        <v>220</v>
      </c>
      <c r="AG23" s="96" t="s">
        <v>318</v>
      </c>
      <c r="AH23" s="90"/>
      <c r="AI23" s="90"/>
      <c r="AJ23" s="90"/>
      <c r="AK23" s="90"/>
      <c r="AL23" s="30"/>
      <c r="AM23" s="30"/>
    </row>
    <row r="24" spans="2:39" ht="23.25" customHeight="1">
      <c r="B24" s="6" t="s">
        <v>1</v>
      </c>
      <c r="C24" s="21" t="s">
        <v>27</v>
      </c>
      <c r="D24" s="2" t="s">
        <v>3</v>
      </c>
      <c r="E24" s="79"/>
      <c r="F24" s="4"/>
      <c r="G24" s="22" t="s">
        <v>47</v>
      </c>
      <c r="H24" s="131">
        <f t="shared" si="4"/>
        <v>674</v>
      </c>
      <c r="I24" s="109"/>
      <c r="J24" s="131">
        <f t="shared" si="0"/>
        <v>524</v>
      </c>
      <c r="K24" s="110"/>
      <c r="L24" s="111"/>
      <c r="M24" s="132">
        <f t="shared" si="1"/>
        <v>77.744807121661722</v>
      </c>
      <c r="N24" s="113"/>
      <c r="O24" s="114"/>
      <c r="P24" s="131">
        <f t="shared" si="2"/>
        <v>469</v>
      </c>
      <c r="Q24" s="133"/>
      <c r="R24" s="110"/>
      <c r="S24" s="134">
        <f t="shared" si="3"/>
        <v>69.58456973293768</v>
      </c>
      <c r="T24" s="23"/>
      <c r="U24" s="35"/>
      <c r="V24" s="93" t="s">
        <v>96</v>
      </c>
      <c r="W24" s="93" t="s">
        <v>184</v>
      </c>
      <c r="X24" s="93" t="s">
        <v>125</v>
      </c>
      <c r="Y24" s="93" t="s">
        <v>151</v>
      </c>
      <c r="Z24" s="93" t="s">
        <v>170</v>
      </c>
      <c r="AA24" s="93" t="s">
        <v>289</v>
      </c>
      <c r="AB24" s="93" t="s">
        <v>141</v>
      </c>
      <c r="AC24" s="93" t="s">
        <v>183</v>
      </c>
      <c r="AD24" s="93" t="s">
        <v>204</v>
      </c>
      <c r="AE24" s="93" t="s">
        <v>182</v>
      </c>
      <c r="AF24" s="93" t="s">
        <v>329</v>
      </c>
      <c r="AG24" s="96" t="s">
        <v>240</v>
      </c>
      <c r="AH24" s="90"/>
      <c r="AI24" s="90"/>
      <c r="AJ24" s="90"/>
      <c r="AK24" s="90"/>
      <c r="AL24" s="30"/>
      <c r="AM24" s="30"/>
    </row>
    <row r="25" spans="2:39" ht="23.25" customHeight="1">
      <c r="B25" s="6" t="s">
        <v>1</v>
      </c>
      <c r="C25" s="24" t="s">
        <v>28</v>
      </c>
      <c r="D25" s="4" t="s">
        <v>3</v>
      </c>
      <c r="E25" s="85"/>
      <c r="F25" s="4"/>
      <c r="G25" s="20" t="s">
        <v>29</v>
      </c>
      <c r="H25" s="131">
        <f t="shared" si="4"/>
        <v>24581</v>
      </c>
      <c r="I25" s="109"/>
      <c r="J25" s="131">
        <f t="shared" si="0"/>
        <v>19773</v>
      </c>
      <c r="K25" s="110"/>
      <c r="L25" s="111"/>
      <c r="M25" s="132">
        <f t="shared" si="1"/>
        <v>80.440177372767579</v>
      </c>
      <c r="N25" s="113"/>
      <c r="O25" s="114"/>
      <c r="P25" s="131">
        <f t="shared" si="2"/>
        <v>17678</v>
      </c>
      <c r="Q25" s="133"/>
      <c r="R25" s="111"/>
      <c r="S25" s="134">
        <f t="shared" si="3"/>
        <v>71.917334526666949</v>
      </c>
      <c r="T25" s="23"/>
      <c r="U25" s="35"/>
      <c r="V25" s="93" t="s">
        <v>97</v>
      </c>
      <c r="W25" s="93" t="s">
        <v>260</v>
      </c>
      <c r="X25" s="93" t="s">
        <v>126</v>
      </c>
      <c r="Y25" s="93" t="s">
        <v>147</v>
      </c>
      <c r="Z25" s="93" t="s">
        <v>171</v>
      </c>
      <c r="AA25" s="93" t="s">
        <v>290</v>
      </c>
      <c r="AB25" s="93" t="s">
        <v>147</v>
      </c>
      <c r="AC25" s="93" t="s">
        <v>308</v>
      </c>
      <c r="AD25" s="93" t="s">
        <v>205</v>
      </c>
      <c r="AE25" s="93" t="s">
        <v>227</v>
      </c>
      <c r="AF25" s="93" t="s">
        <v>330</v>
      </c>
      <c r="AG25" s="96" t="s">
        <v>343</v>
      </c>
      <c r="AH25" s="90"/>
      <c r="AI25" s="90"/>
      <c r="AJ25" s="90"/>
      <c r="AK25" s="90"/>
      <c r="AL25" s="30"/>
      <c r="AM25" s="30"/>
    </row>
    <row r="26" spans="2:39" ht="23.25" customHeight="1">
      <c r="B26" s="608" t="s">
        <v>1</v>
      </c>
      <c r="C26" s="620" t="s">
        <v>30</v>
      </c>
      <c r="D26" s="623" t="s">
        <v>3</v>
      </c>
      <c r="E26" s="74" t="s">
        <v>4</v>
      </c>
      <c r="F26" s="44"/>
      <c r="G26" s="45" t="s">
        <v>31</v>
      </c>
      <c r="H26" s="100">
        <f t="shared" si="4"/>
        <v>39775</v>
      </c>
      <c r="I26" s="100"/>
      <c r="J26" s="101">
        <f t="shared" si="0"/>
        <v>34428</v>
      </c>
      <c r="K26" s="102"/>
      <c r="L26" s="103"/>
      <c r="M26" s="104">
        <f t="shared" si="1"/>
        <v>86.55688246385921</v>
      </c>
      <c r="N26" s="105"/>
      <c r="O26" s="106"/>
      <c r="P26" s="101">
        <f t="shared" si="2"/>
        <v>31419</v>
      </c>
      <c r="Q26" s="102"/>
      <c r="R26" s="103"/>
      <c r="S26" s="107">
        <f t="shared" si="3"/>
        <v>78.991829038340668</v>
      </c>
      <c r="T26" s="46"/>
      <c r="U26" s="35"/>
      <c r="V26" s="93" t="s">
        <v>98</v>
      </c>
      <c r="W26" s="93" t="s">
        <v>261</v>
      </c>
      <c r="X26" s="93" t="s">
        <v>127</v>
      </c>
      <c r="Y26" s="93" t="s">
        <v>152</v>
      </c>
      <c r="Z26" s="93" t="s">
        <v>172</v>
      </c>
      <c r="AA26" s="93" t="s">
        <v>291</v>
      </c>
      <c r="AB26" s="93" t="s">
        <v>140</v>
      </c>
      <c r="AC26" s="93" t="s">
        <v>135</v>
      </c>
      <c r="AD26" s="93" t="s">
        <v>206</v>
      </c>
      <c r="AE26" s="93" t="s">
        <v>228</v>
      </c>
      <c r="AF26" s="93" t="s">
        <v>331</v>
      </c>
      <c r="AG26" s="96" t="s">
        <v>344</v>
      </c>
      <c r="AH26" s="90"/>
      <c r="AI26" s="90"/>
      <c r="AJ26" s="90"/>
      <c r="AK26" s="90"/>
      <c r="AL26" s="30"/>
      <c r="AM26" s="30"/>
    </row>
    <row r="27" spans="2:39" ht="23.25" customHeight="1">
      <c r="B27" s="609"/>
      <c r="C27" s="633"/>
      <c r="D27" s="625"/>
      <c r="E27" s="85" t="s">
        <v>6</v>
      </c>
      <c r="F27" s="4"/>
      <c r="G27" s="20" t="s">
        <v>32</v>
      </c>
      <c r="H27" s="108">
        <v>273</v>
      </c>
      <c r="I27" s="109"/>
      <c r="J27" s="108">
        <v>175</v>
      </c>
      <c r="K27" s="110"/>
      <c r="L27" s="111"/>
      <c r="M27" s="112">
        <f t="shared" si="1"/>
        <v>64.102564102564102</v>
      </c>
      <c r="N27" s="113"/>
      <c r="O27" s="114"/>
      <c r="P27" s="108">
        <v>154</v>
      </c>
      <c r="Q27" s="110"/>
      <c r="R27" s="111"/>
      <c r="S27" s="115">
        <f t="shared" si="3"/>
        <v>56.410256410256409</v>
      </c>
      <c r="T27" s="23"/>
      <c r="U27" s="35"/>
      <c r="V27" s="93" t="s">
        <v>99</v>
      </c>
      <c r="W27" s="93" t="s">
        <v>262</v>
      </c>
      <c r="X27" s="93" t="s">
        <v>128</v>
      </c>
      <c r="Y27" s="93" t="s">
        <v>139</v>
      </c>
      <c r="Z27" s="93" t="s">
        <v>136</v>
      </c>
      <c r="AA27" s="93" t="s">
        <v>292</v>
      </c>
      <c r="AB27" s="93" t="s">
        <v>147</v>
      </c>
      <c r="AC27" s="93" t="s">
        <v>141</v>
      </c>
      <c r="AD27" s="93" t="s">
        <v>207</v>
      </c>
      <c r="AE27" s="93" t="s">
        <v>229</v>
      </c>
      <c r="AF27" s="93" t="s">
        <v>332</v>
      </c>
      <c r="AG27" s="96" t="s">
        <v>141</v>
      </c>
      <c r="AH27" s="90"/>
      <c r="AI27" s="90"/>
      <c r="AJ27" s="90"/>
      <c r="AK27" s="90"/>
      <c r="AL27" s="30"/>
      <c r="AM27" s="30"/>
    </row>
    <row r="28" spans="2:39" ht="23.25" customHeight="1">
      <c r="B28" s="608" t="s">
        <v>1</v>
      </c>
      <c r="C28" s="620" t="s">
        <v>33</v>
      </c>
      <c r="D28" s="623" t="s">
        <v>3</v>
      </c>
      <c r="E28" s="83" t="s">
        <v>4</v>
      </c>
      <c r="F28" s="15"/>
      <c r="G28" s="43" t="s">
        <v>34</v>
      </c>
      <c r="H28" s="100">
        <f t="shared" si="4"/>
        <v>1420</v>
      </c>
      <c r="I28" s="100"/>
      <c r="J28" s="101">
        <f t="shared" si="0"/>
        <v>1125</v>
      </c>
      <c r="K28" s="102"/>
      <c r="L28" s="103"/>
      <c r="M28" s="104">
        <f t="shared" si="1"/>
        <v>79.225352112676063</v>
      </c>
      <c r="N28" s="105"/>
      <c r="O28" s="106"/>
      <c r="P28" s="101">
        <f t="shared" si="2"/>
        <v>969</v>
      </c>
      <c r="Q28" s="102"/>
      <c r="R28" s="103"/>
      <c r="S28" s="107">
        <f t="shared" si="3"/>
        <v>68.239436619718305</v>
      </c>
      <c r="T28" s="46"/>
      <c r="U28" s="35"/>
      <c r="V28" s="93" t="s">
        <v>100</v>
      </c>
      <c r="W28" s="93" t="s">
        <v>244</v>
      </c>
      <c r="X28" s="93" t="s">
        <v>129</v>
      </c>
      <c r="Y28" s="93" t="s">
        <v>151</v>
      </c>
      <c r="Z28" s="93" t="s">
        <v>173</v>
      </c>
      <c r="AA28" s="93" t="s">
        <v>293</v>
      </c>
      <c r="AB28" s="93" t="s">
        <v>141</v>
      </c>
      <c r="AC28" s="93" t="s">
        <v>137</v>
      </c>
      <c r="AD28" s="93" t="s">
        <v>208</v>
      </c>
      <c r="AE28" s="93" t="s">
        <v>230</v>
      </c>
      <c r="AF28" s="93" t="s">
        <v>333</v>
      </c>
      <c r="AG28" s="96" t="s">
        <v>217</v>
      </c>
      <c r="AH28" s="90"/>
      <c r="AI28" s="90"/>
      <c r="AJ28" s="90"/>
      <c r="AK28" s="90"/>
      <c r="AL28" s="30"/>
      <c r="AM28" s="30"/>
    </row>
    <row r="29" spans="2:39" ht="23.25" customHeight="1">
      <c r="B29" s="609"/>
      <c r="C29" s="633"/>
      <c r="D29" s="625"/>
      <c r="E29" s="78" t="s">
        <v>6</v>
      </c>
      <c r="F29" s="52"/>
      <c r="G29" s="53" t="s">
        <v>35</v>
      </c>
      <c r="H29" s="108">
        <f t="shared" si="4"/>
        <v>125</v>
      </c>
      <c r="I29" s="109"/>
      <c r="J29" s="108">
        <f t="shared" si="0"/>
        <v>116</v>
      </c>
      <c r="K29" s="110"/>
      <c r="L29" s="111"/>
      <c r="M29" s="112">
        <f t="shared" si="1"/>
        <v>92.800000000000011</v>
      </c>
      <c r="N29" s="113"/>
      <c r="O29" s="114"/>
      <c r="P29" s="108">
        <f t="shared" si="2"/>
        <v>111</v>
      </c>
      <c r="Q29" s="110"/>
      <c r="R29" s="111"/>
      <c r="S29" s="115">
        <f t="shared" si="3"/>
        <v>88.8</v>
      </c>
      <c r="T29" s="23"/>
      <c r="U29" s="35"/>
      <c r="V29" s="93" t="s">
        <v>101</v>
      </c>
      <c r="W29" s="93" t="s">
        <v>263</v>
      </c>
      <c r="X29" s="93" t="s">
        <v>130</v>
      </c>
      <c r="Y29" s="93" t="s">
        <v>141</v>
      </c>
      <c r="Z29" s="93" t="s">
        <v>174</v>
      </c>
      <c r="AA29" s="93" t="s">
        <v>146</v>
      </c>
      <c r="AB29" s="93" t="s">
        <v>141</v>
      </c>
      <c r="AC29" s="93" t="s">
        <v>174</v>
      </c>
      <c r="AD29" s="93" t="s">
        <v>209</v>
      </c>
      <c r="AE29" s="93" t="s">
        <v>174</v>
      </c>
      <c r="AF29" s="93" t="s">
        <v>146</v>
      </c>
      <c r="AG29" s="96" t="s">
        <v>174</v>
      </c>
      <c r="AH29" s="90"/>
      <c r="AI29" s="90"/>
      <c r="AJ29" s="90"/>
      <c r="AK29" s="90"/>
      <c r="AL29" s="30"/>
      <c r="AM29" s="30"/>
    </row>
    <row r="30" spans="2:39" ht="23.25" customHeight="1">
      <c r="B30" s="6" t="s">
        <v>1</v>
      </c>
      <c r="C30" s="24" t="s">
        <v>36</v>
      </c>
      <c r="D30" s="2" t="s">
        <v>3</v>
      </c>
      <c r="E30" s="85"/>
      <c r="F30" s="4"/>
      <c r="G30" s="20" t="s">
        <v>37</v>
      </c>
      <c r="H30" s="131">
        <f t="shared" si="4"/>
        <v>10054</v>
      </c>
      <c r="I30" s="109"/>
      <c r="J30" s="131">
        <f t="shared" si="0"/>
        <v>7844</v>
      </c>
      <c r="K30" s="110"/>
      <c r="L30" s="111"/>
      <c r="M30" s="132">
        <f t="shared" si="1"/>
        <v>78.018699025263572</v>
      </c>
      <c r="N30" s="113"/>
      <c r="O30" s="114"/>
      <c r="P30" s="131">
        <f t="shared" si="2"/>
        <v>7052</v>
      </c>
      <c r="Q30" s="110"/>
      <c r="R30" s="111"/>
      <c r="S30" s="134">
        <f t="shared" si="3"/>
        <v>70.141237318480208</v>
      </c>
      <c r="T30" s="40"/>
      <c r="U30" s="35"/>
      <c r="V30" s="93" t="s">
        <v>102</v>
      </c>
      <c r="W30" s="93" t="s">
        <v>264</v>
      </c>
      <c r="X30" s="93" t="s">
        <v>131</v>
      </c>
      <c r="Y30" s="93" t="s">
        <v>153</v>
      </c>
      <c r="Z30" s="93" t="s">
        <v>175</v>
      </c>
      <c r="AA30" s="93" t="s">
        <v>294</v>
      </c>
      <c r="AB30" s="93" t="s">
        <v>229</v>
      </c>
      <c r="AC30" s="93" t="s">
        <v>101</v>
      </c>
      <c r="AD30" s="93" t="s">
        <v>210</v>
      </c>
      <c r="AE30" s="93" t="s">
        <v>231</v>
      </c>
      <c r="AF30" s="93" t="s">
        <v>334</v>
      </c>
      <c r="AG30" s="96" t="s">
        <v>182</v>
      </c>
      <c r="AH30" s="90"/>
      <c r="AI30" s="90"/>
      <c r="AJ30" s="90"/>
      <c r="AK30" s="90"/>
      <c r="AL30" s="30"/>
      <c r="AM30" s="30"/>
    </row>
    <row r="31" spans="2:39" ht="23.25" customHeight="1">
      <c r="B31" s="6" t="s">
        <v>1</v>
      </c>
      <c r="C31" s="24" t="s">
        <v>38</v>
      </c>
      <c r="D31" s="4" t="s">
        <v>3</v>
      </c>
      <c r="E31" s="85"/>
      <c r="F31" s="4"/>
      <c r="G31" s="20" t="s">
        <v>39</v>
      </c>
      <c r="H31" s="131">
        <f t="shared" si="4"/>
        <v>98273</v>
      </c>
      <c r="I31" s="109"/>
      <c r="J31" s="131">
        <f t="shared" si="0"/>
        <v>80444</v>
      </c>
      <c r="K31" s="110"/>
      <c r="L31" s="111"/>
      <c r="M31" s="132">
        <f t="shared" si="1"/>
        <v>81.857682171094808</v>
      </c>
      <c r="N31" s="113"/>
      <c r="O31" s="114"/>
      <c r="P31" s="131">
        <f t="shared" si="2"/>
        <v>74001</v>
      </c>
      <c r="Q31" s="133"/>
      <c r="R31" s="111"/>
      <c r="S31" s="134">
        <f t="shared" si="3"/>
        <v>75.301456147670265</v>
      </c>
      <c r="T31" s="23"/>
      <c r="U31" s="35"/>
      <c r="V31" s="93" t="s">
        <v>103</v>
      </c>
      <c r="W31" s="93" t="s">
        <v>265</v>
      </c>
      <c r="X31" s="93" t="s">
        <v>132</v>
      </c>
      <c r="Y31" s="93" t="s">
        <v>154</v>
      </c>
      <c r="Z31" s="93" t="s">
        <v>176</v>
      </c>
      <c r="AA31" s="93" t="s">
        <v>295</v>
      </c>
      <c r="AB31" s="93" t="s">
        <v>239</v>
      </c>
      <c r="AC31" s="93" t="s">
        <v>309</v>
      </c>
      <c r="AD31" s="93" t="s">
        <v>211</v>
      </c>
      <c r="AE31" s="93" t="s">
        <v>232</v>
      </c>
      <c r="AF31" s="93" t="s">
        <v>335</v>
      </c>
      <c r="AG31" s="96" t="s">
        <v>345</v>
      </c>
      <c r="AH31" s="90"/>
      <c r="AI31" s="90"/>
      <c r="AJ31" s="90"/>
      <c r="AK31" s="90"/>
      <c r="AL31" s="30"/>
      <c r="AM31" s="30"/>
    </row>
    <row r="32" spans="2:39" ht="27.75" customHeight="1">
      <c r="B32" s="613" t="s">
        <v>57</v>
      </c>
      <c r="C32" s="620" t="s">
        <v>40</v>
      </c>
      <c r="D32" s="623" t="s">
        <v>3</v>
      </c>
      <c r="E32" s="626" t="s">
        <v>4</v>
      </c>
      <c r="F32" s="19"/>
      <c r="G32" s="628" t="s">
        <v>54</v>
      </c>
      <c r="H32" s="131">
        <f t="shared" si="4"/>
        <v>213187</v>
      </c>
      <c r="I32" s="117"/>
      <c r="J32" s="131">
        <f t="shared" si="0"/>
        <v>150846</v>
      </c>
      <c r="K32" s="118"/>
      <c r="L32" s="119"/>
      <c r="M32" s="132">
        <f t="shared" si="1"/>
        <v>70.757597789733893</v>
      </c>
      <c r="N32" s="120"/>
      <c r="O32" s="121"/>
      <c r="P32" s="131">
        <f t="shared" si="2"/>
        <v>134527</v>
      </c>
      <c r="Q32" s="118"/>
      <c r="R32" s="119"/>
      <c r="S32" s="134">
        <f t="shared" si="3"/>
        <v>63.102815837738703</v>
      </c>
      <c r="T32" s="47"/>
      <c r="U32" s="35"/>
      <c r="V32" s="93" t="s">
        <v>104</v>
      </c>
      <c r="W32" s="93" t="s">
        <v>266</v>
      </c>
      <c r="X32" s="93" t="s">
        <v>133</v>
      </c>
      <c r="Y32" s="93" t="s">
        <v>155</v>
      </c>
      <c r="Z32" s="93" t="s">
        <v>177</v>
      </c>
      <c r="AA32" s="93" t="s">
        <v>296</v>
      </c>
      <c r="AB32" s="93" t="s">
        <v>302</v>
      </c>
      <c r="AC32" s="93" t="s">
        <v>310</v>
      </c>
      <c r="AD32" s="93" t="s">
        <v>212</v>
      </c>
      <c r="AE32" s="93" t="s">
        <v>233</v>
      </c>
      <c r="AF32" s="93" t="s">
        <v>336</v>
      </c>
      <c r="AG32" s="96" t="s">
        <v>346</v>
      </c>
      <c r="AH32" s="90"/>
      <c r="AI32" s="90"/>
      <c r="AJ32" s="90"/>
      <c r="AK32" s="90"/>
      <c r="AL32" s="30"/>
      <c r="AM32" s="30"/>
    </row>
    <row r="33" spans="2:44" ht="15" customHeight="1">
      <c r="B33" s="614"/>
      <c r="C33" s="621"/>
      <c r="D33" s="624"/>
      <c r="E33" s="627"/>
      <c r="F33" s="19"/>
      <c r="G33" s="629"/>
      <c r="H33" s="136"/>
      <c r="I33" s="109" t="s">
        <v>73</v>
      </c>
      <c r="J33" s="137">
        <f>AH33+AI33</f>
        <v>28887</v>
      </c>
      <c r="K33" s="110" t="s">
        <v>74</v>
      </c>
      <c r="L33" s="111" t="s">
        <v>73</v>
      </c>
      <c r="M33" s="138">
        <f>(J33/H32)*100</f>
        <v>13.550075755088256</v>
      </c>
      <c r="N33" s="113" t="s">
        <v>74</v>
      </c>
      <c r="O33" s="114" t="s">
        <v>73</v>
      </c>
      <c r="P33" s="137">
        <f>AJ33+AK33</f>
        <v>23764</v>
      </c>
      <c r="Q33" s="110" t="s">
        <v>74</v>
      </c>
      <c r="R33" s="111" t="s">
        <v>73</v>
      </c>
      <c r="S33" s="138">
        <f>(P33/H32)*100</f>
        <v>11.147021159826819</v>
      </c>
      <c r="T33" s="23" t="s">
        <v>74</v>
      </c>
      <c r="U33" s="35"/>
      <c r="V33" s="93"/>
      <c r="W33" s="93"/>
      <c r="X33" s="93"/>
      <c r="Y33" s="93"/>
      <c r="Z33" s="93"/>
      <c r="AA33" s="93"/>
      <c r="AB33" s="93"/>
      <c r="AC33" s="93"/>
      <c r="AD33" s="93"/>
      <c r="AE33" s="93"/>
      <c r="AF33" s="93"/>
      <c r="AG33" s="96"/>
      <c r="AH33" s="90" t="s">
        <v>185</v>
      </c>
      <c r="AI33" s="90" t="s">
        <v>352</v>
      </c>
      <c r="AJ33" s="90" t="s">
        <v>241</v>
      </c>
      <c r="AK33" s="90" t="s">
        <v>355</v>
      </c>
      <c r="AL33" s="30"/>
      <c r="AM33" s="30"/>
    </row>
    <row r="34" spans="2:44" ht="27" customHeight="1">
      <c r="B34" s="614"/>
      <c r="C34" s="621"/>
      <c r="D34" s="624"/>
      <c r="E34" s="630" t="s">
        <v>6</v>
      </c>
      <c r="F34" s="81"/>
      <c r="G34" s="628" t="s">
        <v>55</v>
      </c>
      <c r="H34" s="139">
        <f>V34+W34</f>
        <v>42635</v>
      </c>
      <c r="I34" s="117"/>
      <c r="J34" s="131">
        <f>X34+Y34+Z34+AA34+AB34+AC34</f>
        <v>29576</v>
      </c>
      <c r="K34" s="118"/>
      <c r="L34" s="119"/>
      <c r="M34" s="134">
        <f t="shared" si="1"/>
        <v>69.370235721824798</v>
      </c>
      <c r="N34" s="120"/>
      <c r="O34" s="121"/>
      <c r="P34" s="131">
        <f t="shared" si="2"/>
        <v>26437</v>
      </c>
      <c r="Q34" s="118"/>
      <c r="R34" s="119"/>
      <c r="S34" s="134">
        <f t="shared" si="3"/>
        <v>62.007740119620024</v>
      </c>
      <c r="T34" s="47"/>
      <c r="U34" s="35"/>
      <c r="V34" s="93" t="s">
        <v>105</v>
      </c>
      <c r="W34" s="93" t="s">
        <v>267</v>
      </c>
      <c r="X34" s="93" t="s">
        <v>134</v>
      </c>
      <c r="Y34" s="93" t="s">
        <v>156</v>
      </c>
      <c r="Z34" s="93" t="s">
        <v>178</v>
      </c>
      <c r="AA34" s="93" t="s">
        <v>297</v>
      </c>
      <c r="AB34" s="93" t="s">
        <v>303</v>
      </c>
      <c r="AC34" s="93" t="s">
        <v>311</v>
      </c>
      <c r="AD34" s="93" t="s">
        <v>213</v>
      </c>
      <c r="AE34" s="93" t="s">
        <v>234</v>
      </c>
      <c r="AF34" s="93" t="s">
        <v>337</v>
      </c>
      <c r="AG34" s="96" t="s">
        <v>347</v>
      </c>
      <c r="AH34" s="90"/>
      <c r="AI34" s="90"/>
      <c r="AJ34" s="90"/>
      <c r="AK34" s="90"/>
      <c r="AL34" s="30"/>
      <c r="AM34" s="30"/>
    </row>
    <row r="35" spans="2:44" ht="15" customHeight="1">
      <c r="B35" s="615"/>
      <c r="C35" s="622"/>
      <c r="D35" s="625"/>
      <c r="E35" s="631"/>
      <c r="F35" s="4"/>
      <c r="G35" s="632"/>
      <c r="H35" s="140"/>
      <c r="I35" s="109" t="s">
        <v>73</v>
      </c>
      <c r="J35" s="137">
        <f>AH35+AI35</f>
        <v>5237</v>
      </c>
      <c r="K35" s="110" t="s">
        <v>74</v>
      </c>
      <c r="L35" s="111" t="s">
        <v>73</v>
      </c>
      <c r="M35" s="138">
        <f>(J35/H34)*100</f>
        <v>12.283335287908995</v>
      </c>
      <c r="N35" s="113" t="s">
        <v>74</v>
      </c>
      <c r="O35" s="114" t="s">
        <v>73</v>
      </c>
      <c r="P35" s="137">
        <f>AJ35+AK35</f>
        <v>4268</v>
      </c>
      <c r="Q35" s="110" t="s">
        <v>74</v>
      </c>
      <c r="R35" s="111" t="s">
        <v>73</v>
      </c>
      <c r="S35" s="138">
        <f>(P35/H34)*100</f>
        <v>10.010554708572769</v>
      </c>
      <c r="T35" s="23" t="s">
        <v>74</v>
      </c>
      <c r="U35" s="35"/>
      <c r="V35" s="93"/>
      <c r="W35" s="93"/>
      <c r="X35" s="93"/>
      <c r="Y35" s="93"/>
      <c r="Z35" s="93"/>
      <c r="AA35" s="93"/>
      <c r="AB35" s="93"/>
      <c r="AC35" s="93"/>
      <c r="AD35" s="93"/>
      <c r="AE35" s="93"/>
      <c r="AF35" s="93"/>
      <c r="AG35" s="96"/>
      <c r="AH35" s="90" t="s">
        <v>186</v>
      </c>
      <c r="AI35" s="90" t="s">
        <v>353</v>
      </c>
      <c r="AJ35" s="90" t="s">
        <v>242</v>
      </c>
      <c r="AK35" s="90" t="s">
        <v>319</v>
      </c>
      <c r="AL35" s="30"/>
      <c r="AM35" s="30"/>
    </row>
    <row r="36" spans="2:44" ht="21.75" customHeight="1">
      <c r="B36" s="6" t="s">
        <v>57</v>
      </c>
      <c r="C36" s="27" t="s">
        <v>41</v>
      </c>
      <c r="D36" s="2" t="s">
        <v>58</v>
      </c>
      <c r="E36" s="85"/>
      <c r="F36" s="4"/>
      <c r="G36" s="20" t="s">
        <v>42</v>
      </c>
      <c r="H36" s="101">
        <v>63</v>
      </c>
      <c r="I36" s="109"/>
      <c r="J36" s="101">
        <v>60</v>
      </c>
      <c r="K36" s="110"/>
      <c r="L36" s="111"/>
      <c r="M36" s="107">
        <f t="shared" si="1"/>
        <v>95.238095238095227</v>
      </c>
      <c r="N36" s="113"/>
      <c r="O36" s="114"/>
      <c r="P36" s="101">
        <f t="shared" si="2"/>
        <v>60</v>
      </c>
      <c r="Q36" s="110"/>
      <c r="R36" s="111"/>
      <c r="S36" s="107">
        <f t="shared" si="3"/>
        <v>95.238095238095227</v>
      </c>
      <c r="T36" s="23"/>
      <c r="U36" s="35"/>
      <c r="V36" s="93" t="s">
        <v>106</v>
      </c>
      <c r="W36" s="93" t="s">
        <v>174</v>
      </c>
      <c r="X36" s="93" t="s">
        <v>135</v>
      </c>
      <c r="Y36" s="93" t="s">
        <v>136</v>
      </c>
      <c r="Z36" s="93" t="s">
        <v>135</v>
      </c>
      <c r="AA36" s="93" t="s">
        <v>174</v>
      </c>
      <c r="AB36" s="93" t="s">
        <v>141</v>
      </c>
      <c r="AC36" s="93" t="s">
        <v>141</v>
      </c>
      <c r="AD36" s="93" t="s">
        <v>135</v>
      </c>
      <c r="AE36" s="93" t="s">
        <v>170</v>
      </c>
      <c r="AF36" s="93" t="s">
        <v>174</v>
      </c>
      <c r="AG36" s="96" t="s">
        <v>141</v>
      </c>
      <c r="AH36" s="90" t="s">
        <v>180</v>
      </c>
      <c r="AI36" s="90" t="s">
        <v>141</v>
      </c>
      <c r="AJ36" s="90" t="s">
        <v>180</v>
      </c>
      <c r="AK36" s="90" t="s">
        <v>141</v>
      </c>
      <c r="AL36" s="30"/>
      <c r="AM36" s="30"/>
    </row>
    <row r="37" spans="2:44" ht="21.75" customHeight="1" thickBot="1">
      <c r="B37" s="42" t="s">
        <v>1</v>
      </c>
      <c r="C37" s="36" t="s">
        <v>43</v>
      </c>
      <c r="D37" s="25" t="s">
        <v>3</v>
      </c>
      <c r="E37" s="80"/>
      <c r="F37" s="25"/>
      <c r="G37" s="26" t="s">
        <v>44</v>
      </c>
      <c r="H37" s="101">
        <f>V37+W37</f>
        <v>1410</v>
      </c>
      <c r="I37" s="141"/>
      <c r="J37" s="101">
        <f>X37+Y37+Z37+AA37+AB37+AC37</f>
        <v>1282</v>
      </c>
      <c r="K37" s="142"/>
      <c r="L37" s="143"/>
      <c r="M37" s="144">
        <f t="shared" si="1"/>
        <v>90.921985815602838</v>
      </c>
      <c r="N37" s="145"/>
      <c r="O37" s="146"/>
      <c r="P37" s="101">
        <f t="shared" si="2"/>
        <v>1206</v>
      </c>
      <c r="Q37" s="147"/>
      <c r="R37" s="143"/>
      <c r="S37" s="144">
        <f t="shared" si="3"/>
        <v>85.531914893617028</v>
      </c>
      <c r="T37" s="72"/>
      <c r="U37" s="35"/>
      <c r="V37" s="93" t="s">
        <v>107</v>
      </c>
      <c r="W37" s="93" t="s">
        <v>268</v>
      </c>
      <c r="X37" s="93" t="s">
        <v>123</v>
      </c>
      <c r="Y37" s="93" t="s">
        <v>140</v>
      </c>
      <c r="Z37" s="93" t="s">
        <v>150</v>
      </c>
      <c r="AA37" s="93" t="s">
        <v>298</v>
      </c>
      <c r="AB37" s="93" t="s">
        <v>141</v>
      </c>
      <c r="AC37" s="93" t="s">
        <v>236</v>
      </c>
      <c r="AD37" s="93" t="s">
        <v>214</v>
      </c>
      <c r="AE37" s="93" t="s">
        <v>151</v>
      </c>
      <c r="AF37" s="93" t="s">
        <v>338</v>
      </c>
      <c r="AG37" s="96" t="s">
        <v>236</v>
      </c>
      <c r="AH37" s="90" t="s">
        <v>141</v>
      </c>
      <c r="AI37" s="90" t="s">
        <v>141</v>
      </c>
      <c r="AJ37" s="90" t="s">
        <v>141</v>
      </c>
      <c r="AK37" s="90" t="s">
        <v>141</v>
      </c>
      <c r="AL37" s="30"/>
      <c r="AM37" s="30"/>
    </row>
    <row r="38" spans="2:44" ht="21.75" customHeight="1" thickTop="1">
      <c r="B38" s="34"/>
      <c r="C38" s="4"/>
      <c r="D38" s="4"/>
      <c r="E38" s="21"/>
      <c r="F38" s="9" t="s">
        <v>48</v>
      </c>
      <c r="G38" s="33"/>
      <c r="H38" s="148">
        <f>SUM(H5:H37)</f>
        <v>1075458</v>
      </c>
      <c r="I38" s="148"/>
      <c r="J38" s="149">
        <f>SUM(J5:J37)-J33-J35</f>
        <v>862798</v>
      </c>
      <c r="K38" s="150"/>
      <c r="L38" s="151"/>
      <c r="M38" s="152">
        <f t="shared" si="1"/>
        <v>80.226099020138392</v>
      </c>
      <c r="N38" s="153"/>
      <c r="O38" s="154"/>
      <c r="P38" s="149">
        <f>SUM(P5:P37)-P33-P35</f>
        <v>794991</v>
      </c>
      <c r="Q38" s="150"/>
      <c r="R38" s="151"/>
      <c r="S38" s="152">
        <f t="shared" si="3"/>
        <v>73.92115731158259</v>
      </c>
      <c r="T38" s="73"/>
      <c r="U38" s="35"/>
      <c r="V38" s="71"/>
      <c r="W38" s="71"/>
      <c r="X38" s="71"/>
      <c r="Y38" s="71"/>
      <c r="Z38" s="69"/>
      <c r="AA38" s="69"/>
      <c r="AB38" s="69"/>
      <c r="AC38" s="69"/>
      <c r="AD38" s="69"/>
      <c r="AE38" s="69"/>
      <c r="AF38" s="69"/>
      <c r="AG38" s="69"/>
      <c r="AH38" s="69"/>
      <c r="AI38" s="69"/>
      <c r="AJ38" s="69"/>
      <c r="AK38" s="69"/>
      <c r="AL38" s="30"/>
      <c r="AM38" s="30"/>
    </row>
    <row r="39" spans="2:44" ht="3.75" customHeight="1">
      <c r="B39" s="19"/>
      <c r="C39" s="19"/>
      <c r="D39" s="19"/>
      <c r="E39" s="56"/>
      <c r="F39" s="57"/>
      <c r="G39" s="19"/>
      <c r="H39" s="58"/>
      <c r="I39" s="10"/>
      <c r="J39" s="10"/>
      <c r="L39" s="11"/>
      <c r="N39" s="13"/>
      <c r="O39" s="13"/>
      <c r="P39" s="10"/>
      <c r="Q39" s="11"/>
      <c r="R39" s="11"/>
      <c r="S39" s="12"/>
      <c r="T39" s="11"/>
      <c r="U39" s="70"/>
      <c r="V39" s="87"/>
      <c r="W39" s="87"/>
      <c r="X39" s="87"/>
      <c r="Y39" s="87"/>
      <c r="Z39" s="87"/>
      <c r="AA39" s="88"/>
      <c r="AB39" s="87"/>
      <c r="AC39" s="87"/>
      <c r="AD39" s="71"/>
      <c r="AE39" s="71"/>
      <c r="AF39" s="89"/>
      <c r="AG39" s="89"/>
      <c r="AH39" s="89"/>
      <c r="AI39" s="89"/>
      <c r="AJ39" s="71"/>
      <c r="AK39" s="71"/>
      <c r="AL39" s="71"/>
      <c r="AM39" s="71"/>
      <c r="AN39" s="35"/>
      <c r="AO39" s="35"/>
      <c r="AP39" s="35"/>
      <c r="AQ39" s="35"/>
      <c r="AR39" s="35"/>
    </row>
    <row r="40" spans="2:44" ht="31.5" customHeight="1">
      <c r="B40" s="3"/>
      <c r="C40" s="60" t="s">
        <v>65</v>
      </c>
      <c r="D40" s="37"/>
      <c r="F40" s="19"/>
      <c r="G40" s="19"/>
      <c r="H40" s="19"/>
      <c r="I40" s="19"/>
      <c r="J40" s="19"/>
      <c r="K40" s="19"/>
      <c r="L40" s="19"/>
      <c r="M40" s="19"/>
      <c r="N40" s="19"/>
      <c r="O40" s="19"/>
      <c r="P40" s="19"/>
      <c r="Q40" s="19"/>
      <c r="R40" s="19"/>
      <c r="S40" s="19"/>
      <c r="T40" s="37"/>
      <c r="U40" s="68"/>
      <c r="V40" s="68"/>
      <c r="W40" s="86"/>
      <c r="X40" s="69"/>
      <c r="Y40" s="69"/>
      <c r="Z40" s="69"/>
      <c r="AA40" s="69"/>
      <c r="AB40" s="69"/>
      <c r="AC40" s="69"/>
      <c r="AD40" s="69"/>
      <c r="AE40" s="69"/>
      <c r="AF40" s="69"/>
      <c r="AG40" s="69"/>
      <c r="AH40" s="69"/>
      <c r="AI40" s="69"/>
      <c r="AJ40" s="69"/>
      <c r="AK40" s="69"/>
      <c r="AL40" s="69"/>
      <c r="AM40" s="69"/>
    </row>
    <row r="41" spans="2:44" ht="15" customHeight="1">
      <c r="B41" s="3"/>
      <c r="C41" s="3"/>
      <c r="D41" s="3"/>
      <c r="F41" s="3"/>
      <c r="G41" s="3"/>
      <c r="H41" s="3"/>
      <c r="I41" s="3"/>
      <c r="J41" s="3"/>
      <c r="K41" s="3"/>
      <c r="L41" s="3"/>
      <c r="M41" s="3"/>
      <c r="N41" s="3"/>
      <c r="O41" s="3"/>
      <c r="P41" s="3"/>
      <c r="Q41" s="3"/>
      <c r="R41" s="3"/>
      <c r="S41" s="3"/>
      <c r="T41" s="3"/>
      <c r="U41" s="68"/>
      <c r="V41" s="68"/>
      <c r="W41" s="69"/>
      <c r="X41" s="69"/>
      <c r="Y41" s="69"/>
      <c r="Z41" s="69"/>
      <c r="AA41" s="69"/>
      <c r="AB41" s="69"/>
      <c r="AC41" s="69"/>
      <c r="AD41" s="69"/>
      <c r="AE41" s="69"/>
      <c r="AF41" s="69"/>
      <c r="AG41" s="69"/>
      <c r="AH41" s="69"/>
      <c r="AI41" s="69"/>
      <c r="AJ41" s="69"/>
      <c r="AK41" s="69"/>
      <c r="AL41" s="69"/>
      <c r="AM41" s="69"/>
    </row>
    <row r="42" spans="2:44">
      <c r="B42" s="3"/>
      <c r="C42" s="3"/>
      <c r="D42" s="3"/>
      <c r="E42" s="7"/>
      <c r="F42" s="3"/>
      <c r="G42" s="3"/>
      <c r="H42" s="3"/>
      <c r="I42" s="3"/>
      <c r="J42" s="3"/>
      <c r="K42" s="3"/>
      <c r="L42" s="3"/>
      <c r="M42" s="3"/>
      <c r="N42" s="3"/>
      <c r="O42" s="3"/>
      <c r="P42" s="3"/>
      <c r="Q42" s="3"/>
      <c r="R42" s="3"/>
      <c r="S42" s="3"/>
      <c r="T42" s="3"/>
      <c r="U42" s="68"/>
      <c r="V42" s="68"/>
      <c r="W42" s="69"/>
      <c r="X42" s="69"/>
      <c r="Y42" s="69"/>
      <c r="Z42" s="69"/>
      <c r="AA42" s="69"/>
      <c r="AB42" s="69"/>
      <c r="AC42" s="69"/>
      <c r="AD42" s="69"/>
      <c r="AE42" s="69"/>
      <c r="AF42" s="69"/>
      <c r="AG42" s="69"/>
      <c r="AH42" s="69"/>
      <c r="AI42" s="69"/>
      <c r="AJ42" s="69"/>
      <c r="AK42" s="69"/>
      <c r="AL42" s="69"/>
      <c r="AM42" s="69"/>
    </row>
    <row r="43" spans="2:44">
      <c r="B43" s="3">
        <v>77</v>
      </c>
      <c r="C43" s="3"/>
      <c r="D43" s="3"/>
      <c r="E43" s="7"/>
      <c r="F43" s="3"/>
      <c r="G43" s="3"/>
      <c r="H43" s="5"/>
      <c r="I43" s="5"/>
      <c r="J43" s="5"/>
      <c r="K43" s="3"/>
      <c r="L43" s="3"/>
      <c r="M43" s="59"/>
      <c r="N43" s="3"/>
      <c r="O43" s="3"/>
      <c r="P43" s="5"/>
      <c r="Q43" s="3"/>
      <c r="R43" s="3"/>
      <c r="S43" s="3"/>
      <c r="T43" s="3"/>
      <c r="U43" s="68"/>
      <c r="V43" s="68"/>
      <c r="W43" s="69"/>
      <c r="X43" s="69"/>
      <c r="Y43" s="69"/>
      <c r="Z43" s="69"/>
      <c r="AA43" s="69"/>
      <c r="AB43" s="69"/>
      <c r="AC43" s="69"/>
      <c r="AD43" s="69"/>
      <c r="AE43" s="69"/>
      <c r="AF43" s="69"/>
      <c r="AG43" s="69"/>
      <c r="AH43" s="69"/>
      <c r="AI43" s="69"/>
      <c r="AJ43" s="69"/>
      <c r="AK43" s="69"/>
      <c r="AL43" s="69"/>
      <c r="AM43" s="69"/>
    </row>
    <row r="44" spans="2:44">
      <c r="U44" s="69"/>
      <c r="V44" s="82"/>
      <c r="W44" s="69"/>
      <c r="X44" s="69"/>
      <c r="Y44" s="69"/>
      <c r="Z44" s="69"/>
      <c r="AA44" s="69"/>
      <c r="AB44" s="69"/>
      <c r="AC44" s="69"/>
      <c r="AD44" s="69"/>
      <c r="AE44" s="69"/>
      <c r="AF44" s="69"/>
      <c r="AG44" s="69"/>
      <c r="AH44" s="69"/>
      <c r="AI44" s="69"/>
      <c r="AJ44" s="69"/>
      <c r="AK44" s="69"/>
      <c r="AL44" s="69"/>
      <c r="AM44" s="69"/>
    </row>
    <row r="45" spans="2:44">
      <c r="U45" s="69"/>
      <c r="V45" s="69"/>
      <c r="W45" s="69"/>
      <c r="X45" s="69"/>
      <c r="Y45" s="69"/>
      <c r="Z45" s="69"/>
      <c r="AA45" s="69"/>
      <c r="AB45" s="69"/>
      <c r="AC45" s="69"/>
      <c r="AD45" s="69"/>
      <c r="AE45" s="69"/>
      <c r="AF45" s="69"/>
      <c r="AG45" s="69"/>
      <c r="AH45" s="69"/>
      <c r="AI45" s="69"/>
      <c r="AJ45" s="69"/>
      <c r="AK45" s="69"/>
      <c r="AL45" s="69"/>
      <c r="AM45" s="69"/>
    </row>
    <row r="46" spans="2:44">
      <c r="G46" s="65"/>
      <c r="U46" s="69"/>
      <c r="V46" s="69"/>
      <c r="W46" s="69"/>
      <c r="X46" s="69"/>
      <c r="Y46" s="69"/>
      <c r="Z46" s="69"/>
      <c r="AA46" s="69"/>
      <c r="AB46" s="69"/>
      <c r="AC46" s="69"/>
      <c r="AD46" s="69"/>
      <c r="AE46" s="69"/>
      <c r="AF46" s="69"/>
      <c r="AG46" s="69"/>
      <c r="AH46" s="69"/>
      <c r="AI46" s="69"/>
      <c r="AJ46" s="69"/>
      <c r="AK46" s="69"/>
      <c r="AL46" s="69"/>
      <c r="AM46" s="69"/>
    </row>
    <row r="47" spans="2:44">
      <c r="U47" s="69"/>
      <c r="V47" s="69"/>
      <c r="W47" s="69"/>
      <c r="X47" s="69"/>
      <c r="Y47" s="69"/>
      <c r="Z47" s="69"/>
      <c r="AA47" s="69"/>
      <c r="AB47" s="69"/>
      <c r="AC47" s="69"/>
      <c r="AD47" s="69"/>
      <c r="AE47" s="69"/>
      <c r="AF47" s="69"/>
      <c r="AG47" s="69"/>
      <c r="AH47" s="69"/>
      <c r="AI47" s="69"/>
      <c r="AJ47" s="69"/>
      <c r="AK47" s="69"/>
      <c r="AL47" s="69"/>
      <c r="AM47" s="69"/>
    </row>
  </sheetData>
  <customSheetViews>
    <customSheetView guid="{5700722D-00D0-4495-B7B4-CBAEFC95B69E}" scale="85" showPageBreaks="1" fitToPage="1" printArea="1" view="pageBreakPreview" topLeftCell="C1">
      <pane xSplit="19" ySplit="4" topLeftCell="AG26" activePane="bottomRight" state="frozen"/>
      <selection pane="bottomRight" activeCell="AH33" sqref="AH33"/>
      <pageMargins left="0.78700000000000003" right="0.78700000000000003" top="0.8" bottom="0.38" header="0.51200000000000001" footer="0.24"/>
      <pageSetup paperSize="9" scale="80" orientation="portrait" r:id="rId1"/>
      <headerFooter alignWithMargins="0"/>
    </customSheetView>
  </customSheetViews>
  <mergeCells count="37">
    <mergeCell ref="B32:B35"/>
    <mergeCell ref="C32:C35"/>
    <mergeCell ref="D32:D35"/>
    <mergeCell ref="E32:E33"/>
    <mergeCell ref="G32:G33"/>
    <mergeCell ref="E34:E35"/>
    <mergeCell ref="G34:G35"/>
    <mergeCell ref="B26:B27"/>
    <mergeCell ref="C26:C27"/>
    <mergeCell ref="D26:D27"/>
    <mergeCell ref="B28:B29"/>
    <mergeCell ref="C28:C29"/>
    <mergeCell ref="D28:D29"/>
    <mergeCell ref="B16:B19"/>
    <mergeCell ref="C16:C19"/>
    <mergeCell ref="D16:D19"/>
    <mergeCell ref="B22:B23"/>
    <mergeCell ref="C22:C23"/>
    <mergeCell ref="D22:D23"/>
    <mergeCell ref="B11:B12"/>
    <mergeCell ref="C11:C12"/>
    <mergeCell ref="D11:D12"/>
    <mergeCell ref="B14:B15"/>
    <mergeCell ref="C14:C15"/>
    <mergeCell ref="D14:D15"/>
    <mergeCell ref="B5:B6"/>
    <mergeCell ref="C5:C6"/>
    <mergeCell ref="D5:D6"/>
    <mergeCell ref="B7:B10"/>
    <mergeCell ref="C7:C10"/>
    <mergeCell ref="D7:D10"/>
    <mergeCell ref="L4:N4"/>
    <mergeCell ref="R4:T4"/>
    <mergeCell ref="F1:Q1"/>
    <mergeCell ref="H3:H4"/>
    <mergeCell ref="J3:J4"/>
    <mergeCell ref="P3:P4"/>
  </mergeCells>
  <phoneticPr fontId="15"/>
  <pageMargins left="0.78700000000000003" right="0.78700000000000003" top="0.8" bottom="0.38" header="0.51200000000000001" footer="0.24"/>
  <pageSetup paperSize="9" scale="81"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R5年度</vt:lpstr>
      <vt:lpstr>R3年度</vt:lpstr>
      <vt:lpstr>R2年度 修正後</vt:lpstr>
      <vt:lpstr>R2年度</vt:lpstr>
      <vt:lpstr>H31(R1)年度</vt:lpstr>
      <vt:lpstr>H30年版</vt:lpstr>
      <vt:lpstr>H29年版  (再集計)</vt:lpstr>
      <vt:lpstr>H29年版(×) </vt:lpstr>
      <vt:lpstr>H28年版</vt:lpstr>
      <vt:lpstr>H28年版!Print_Area</vt:lpstr>
      <vt:lpstr>'H29年版  (再集計)'!Print_Area</vt:lpstr>
      <vt:lpstr>'H29年版(×) '!Print_Area</vt:lpstr>
      <vt:lpstr>H30年版!Print_Area</vt:lpstr>
      <vt:lpstr>'H31(R1)年度'!Print_Area</vt:lpstr>
      <vt:lpstr>'R2年度'!Print_Area</vt:lpstr>
      <vt:lpstr>'R2年度 修正後'!Print_Area</vt:lpstr>
      <vt:lpstr>'R3年度'!Print_Area</vt:lpstr>
      <vt:lpstr>'R5年度'!Print_Area</vt:lpstr>
    </vt:vector>
  </TitlesOfParts>
  <Company>消　防　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防災ＬＡＮユーザー</dc:creator>
  <cp:lastModifiedBy>win028</cp:lastModifiedBy>
  <cp:lastPrinted>2023-12-25T04:53:59Z</cp:lastPrinted>
  <dcterms:created xsi:type="dcterms:W3CDTF">2000-07-18T07:11:40Z</dcterms:created>
  <dcterms:modified xsi:type="dcterms:W3CDTF">2024-03-21T07:07:41Z</dcterms:modified>
</cp:coreProperties>
</file>