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mc:AlternateContent xmlns:mc="http://schemas.openxmlformats.org/markup-compatibility/2006">
    <mc:Choice Requires="x15">
      <x15ac:absPath xmlns:x15ac="http://schemas.microsoft.com/office/spreadsheetml/2010/11/ac" url="C:\Users\win028\Desktop\excel0319\"/>
    </mc:Choice>
  </mc:AlternateContent>
  <xr:revisionPtr revIDLastSave="0" documentId="13_ncr:1_{95602EE6-6A37-4BC9-89D9-CA8112B764DE}" xr6:coauthVersionLast="36" xr6:coauthVersionMax="36" xr10:uidLastSave="{00000000-0000-0000-0000-000000000000}"/>
  <bookViews>
    <workbookView xWindow="8595" yWindow="315" windowWidth="7485" windowHeight="4545" activeTab="4" xr2:uid="{00000000-000D-0000-FFFF-FFFF00000000}"/>
  </bookViews>
  <sheets>
    <sheet name="Ｒ5年度 " sheetId="14" r:id="rId1"/>
    <sheet name="Ｒ４年度 " sheetId="13" r:id="rId2"/>
    <sheet name="Ｒ３年度" sheetId="12" r:id="rId3"/>
    <sheet name="R2年度 修正後" sheetId="11" r:id="rId4"/>
    <sheet name="R2年度" sheetId="10" r:id="rId5"/>
    <sheet name="H31(R1)年度" sheetId="9" r:id="rId6"/>
    <sheet name="H30年版" sheetId="1" r:id="rId7"/>
    <sheet name="H29年版  (再集計)" sheetId="2" r:id="rId8"/>
    <sheet name="H29年版(×) " sheetId="3" r:id="rId9"/>
    <sheet name="H28年版" sheetId="4" r:id="rId10"/>
    <sheet name="H27年版" sheetId="5" r:id="rId11"/>
    <sheet name="第18表27" sheetId="6" r:id="rId12"/>
    <sheet name="H26年版" sheetId="7" r:id="rId13"/>
    <sheet name="第18表26" sheetId="8" r:id="rId14"/>
  </sheets>
  <definedNames>
    <definedName name="_xlnm._FilterDatabase" localSheetId="10" hidden="1">H27年版!$A$4:$Z$4</definedName>
    <definedName name="_xlnm._FilterDatabase" localSheetId="9" hidden="1">H28年版!$A$4:$AM$4</definedName>
    <definedName name="_xlnm._FilterDatabase" localSheetId="7" hidden="1">'H29年版  (再集計)'!$A$4:$AL$4</definedName>
    <definedName name="_xlnm._FilterDatabase" localSheetId="8" hidden="1">'H29年版(×) '!$A$4:$AM$4</definedName>
    <definedName name="_xlnm._FilterDatabase" localSheetId="6" hidden="1">H30年版!$A$4:$AC$4</definedName>
    <definedName name="_xlnm._FilterDatabase" localSheetId="13" hidden="1">第18表26!$B$3:$M$3</definedName>
    <definedName name="_xlnm._FilterDatabase" localSheetId="11" hidden="1">第18表27!$A$4:$M$38</definedName>
    <definedName name="_xlnm.Print_Area" localSheetId="12">H26年版!$A$1:$U$30</definedName>
    <definedName name="_xlnm.Print_Area" localSheetId="10">H27年版!$A$1:$AA$30</definedName>
    <definedName name="_xlnm.Print_Area" localSheetId="9">H28年版!$A$1:$AN$60</definedName>
    <definedName name="_xlnm.Print_Area" localSheetId="7">'H29年版  (再集計)'!$A$1:$J$30</definedName>
    <definedName name="_xlnm.Print_Area" localSheetId="8">'H29年版(×) '!$A$1:$K$30</definedName>
    <definedName name="_xlnm.Print_Area" localSheetId="6">H30年版!$A$1:$J$30</definedName>
    <definedName name="_xlnm.Print_Area" localSheetId="5">'H31(R1)年度'!$A$1:$J$30</definedName>
    <definedName name="_xlnm.Print_Area" localSheetId="4">'R2年度'!$A$1:$J$30</definedName>
    <definedName name="_xlnm.Print_Area" localSheetId="3">'R2年度 修正後'!$A$1:$J$30</definedName>
    <definedName name="_xlnm.Print_Area" localSheetId="2">'Ｒ３年度'!$A$1:$J$30</definedName>
    <definedName name="_xlnm.Print_Area" localSheetId="1">'Ｒ４年度 '!$A$1:$J$29</definedName>
    <definedName name="_xlnm.Print_Area" localSheetId="0">'Ｒ5年度 '!$A$1:$J$29</definedName>
    <definedName name="Z_F7FEACB1_E9AE_4131_B159_74586AF19440_.wvu.Cols" localSheetId="13" hidden="1">第18表26!$A:$A,第18表26!$D:$G</definedName>
    <definedName name="Z_F7FEACB1_E9AE_4131_B159_74586AF19440_.wvu.Cols" localSheetId="11" hidden="1">第18表27!$A:$A,第18表27!$D:$G</definedName>
    <definedName name="Z_F7FEACB1_E9AE_4131_B159_74586AF19440_.wvu.FilterData" localSheetId="10" hidden="1">H27年版!$A$4:$Z$4</definedName>
    <definedName name="Z_F7FEACB1_E9AE_4131_B159_74586AF19440_.wvu.FilterData" localSheetId="9" hidden="1">H28年版!$A$4:$AM$4</definedName>
    <definedName name="Z_F7FEACB1_E9AE_4131_B159_74586AF19440_.wvu.FilterData" localSheetId="7" hidden="1">'H29年版  (再集計)'!$A$4:$AL$4</definedName>
    <definedName name="Z_F7FEACB1_E9AE_4131_B159_74586AF19440_.wvu.FilterData" localSheetId="8" hidden="1">'H29年版(×) '!$A$4:$AM$4</definedName>
    <definedName name="Z_F7FEACB1_E9AE_4131_B159_74586AF19440_.wvu.FilterData" localSheetId="6" hidden="1">H30年版!$A$4:$AC$4</definedName>
    <definedName name="Z_F7FEACB1_E9AE_4131_B159_74586AF19440_.wvu.FilterData" localSheetId="13" hidden="1">第18表26!$B$3:$M$3</definedName>
    <definedName name="Z_F7FEACB1_E9AE_4131_B159_74586AF19440_.wvu.FilterData" localSheetId="11" hidden="1">第18表27!$A$4:$M$38</definedName>
    <definedName name="Z_F7FEACB1_E9AE_4131_B159_74586AF19440_.wvu.PrintArea" localSheetId="12" hidden="1">H26年版!$A$1:$U$30</definedName>
    <definedName name="Z_F7FEACB1_E9AE_4131_B159_74586AF19440_.wvu.PrintArea" localSheetId="10" hidden="1">H27年版!$A$1:$AA$30</definedName>
    <definedName name="Z_F7FEACB1_E9AE_4131_B159_74586AF19440_.wvu.PrintArea" localSheetId="9" hidden="1">H28年版!$A$1:$AN$60</definedName>
    <definedName name="Z_F7FEACB1_E9AE_4131_B159_74586AF19440_.wvu.PrintArea" localSheetId="7" hidden="1">'H29年版  (再集計)'!$A$1:$J$30</definedName>
    <definedName name="Z_F7FEACB1_E9AE_4131_B159_74586AF19440_.wvu.PrintArea" localSheetId="8" hidden="1">'H29年版(×) '!$A$1:$K$30</definedName>
    <definedName name="Z_F7FEACB1_E9AE_4131_B159_74586AF19440_.wvu.PrintArea" localSheetId="6" hidden="1">H30年版!$A$1:$U$48</definedName>
  </definedNames>
  <calcPr calcId="191029"/>
  <customWorkbookViews>
    <customWorkbookView name="Administrator - 個人用ビュー" guid="{F7FEACB1-E9AE-4131-B159-74586AF19440}" mergeInterval="0" personalView="1" maximized="1" xWindow="-9" yWindow="-9" windowWidth="1938" windowHeight="1050" activeSheetId="1"/>
  </customWorkbookViews>
</workbook>
</file>

<file path=xl/calcChain.xml><?xml version="1.0" encoding="utf-8"?>
<calcChain xmlns="http://schemas.openxmlformats.org/spreadsheetml/2006/main">
  <c r="F20" i="14" l="1"/>
  <c r="P48" i="14"/>
  <c r="R48" i="14"/>
  <c r="T48" i="14"/>
  <c r="I24" i="14"/>
  <c r="G24" i="14"/>
  <c r="F24" i="14"/>
  <c r="I23" i="14"/>
  <c r="G23" i="14"/>
  <c r="F23" i="14"/>
  <c r="I22" i="14"/>
  <c r="G22" i="14"/>
  <c r="F22" i="14"/>
  <c r="I21" i="14"/>
  <c r="G21" i="14"/>
  <c r="F21" i="14"/>
  <c r="I20" i="14"/>
  <c r="G20" i="14"/>
  <c r="I19" i="14"/>
  <c r="G19" i="14"/>
  <c r="F19" i="14"/>
  <c r="I18" i="14"/>
  <c r="G18" i="14"/>
  <c r="F18" i="14"/>
  <c r="I17" i="14"/>
  <c r="G17" i="14"/>
  <c r="F17" i="14"/>
  <c r="I16" i="14"/>
  <c r="G16" i="14"/>
  <c r="F16" i="14"/>
  <c r="I15" i="14"/>
  <c r="G15" i="14"/>
  <c r="F15" i="14"/>
  <c r="I14" i="14"/>
  <c r="G14" i="14"/>
  <c r="F14" i="14"/>
  <c r="I13" i="14"/>
  <c r="G13" i="14"/>
  <c r="F13" i="14"/>
  <c r="I12" i="14"/>
  <c r="G12" i="14"/>
  <c r="F12" i="14"/>
  <c r="I11" i="14"/>
  <c r="G11" i="14"/>
  <c r="F11" i="14"/>
  <c r="I10" i="14"/>
  <c r="G10" i="14"/>
  <c r="F10" i="14"/>
  <c r="I9" i="14"/>
  <c r="G9" i="14"/>
  <c r="F9" i="14"/>
  <c r="I8" i="14"/>
  <c r="G8" i="14"/>
  <c r="F8" i="14"/>
  <c r="I7" i="14"/>
  <c r="G7" i="14"/>
  <c r="F7" i="14"/>
  <c r="I6" i="14"/>
  <c r="G6" i="14"/>
  <c r="F6" i="14"/>
  <c r="I5" i="14"/>
  <c r="G5" i="14"/>
  <c r="F5" i="14"/>
  <c r="F25" i="14" l="1"/>
  <c r="J20" i="14"/>
  <c r="J24" i="14"/>
  <c r="H14" i="14"/>
  <c r="J14" i="14"/>
  <c r="J12" i="14"/>
  <c r="J10" i="14"/>
  <c r="J5" i="14"/>
  <c r="H21" i="14"/>
  <c r="J21" i="14"/>
  <c r="H24" i="14"/>
  <c r="H22" i="14"/>
  <c r="H17" i="14"/>
  <c r="H20" i="14"/>
  <c r="J22" i="14"/>
  <c r="H8" i="14"/>
  <c r="H18" i="14"/>
  <c r="H19" i="14"/>
  <c r="J19" i="14"/>
  <c r="J18" i="14"/>
  <c r="H6" i="14"/>
  <c r="H12" i="14"/>
  <c r="J8" i="14"/>
  <c r="J17" i="14"/>
  <c r="H13" i="14"/>
  <c r="J6" i="14"/>
  <c r="J15" i="14"/>
  <c r="H16" i="14"/>
  <c r="H7" i="14"/>
  <c r="J16" i="14"/>
  <c r="H23" i="14"/>
  <c r="H11" i="14"/>
  <c r="H9" i="14"/>
  <c r="J11" i="14"/>
  <c r="J13" i="14"/>
  <c r="J9" i="14"/>
  <c r="G25" i="14"/>
  <c r="J7" i="14"/>
  <c r="H10" i="14"/>
  <c r="J23" i="14"/>
  <c r="H15" i="14"/>
  <c r="H5" i="14"/>
  <c r="I25" i="14"/>
  <c r="F20" i="13"/>
  <c r="I24" i="13"/>
  <c r="J24" i="13" s="1"/>
  <c r="G24" i="13"/>
  <c r="H24" i="13" s="1"/>
  <c r="F24" i="13"/>
  <c r="P48" i="13"/>
  <c r="T48" i="13"/>
  <c r="R48" i="13"/>
  <c r="I23" i="13"/>
  <c r="J23" i="13" s="1"/>
  <c r="G23" i="13"/>
  <c r="H23" i="13" s="1"/>
  <c r="F23" i="13"/>
  <c r="I22" i="13"/>
  <c r="J22" i="13" s="1"/>
  <c r="G22" i="13"/>
  <c r="F22" i="13"/>
  <c r="I21" i="13"/>
  <c r="G21" i="13"/>
  <c r="F21" i="13"/>
  <c r="J21" i="13" s="1"/>
  <c r="I20" i="13"/>
  <c r="J20" i="13" s="1"/>
  <c r="G20" i="13"/>
  <c r="I19" i="13"/>
  <c r="G19" i="13"/>
  <c r="H19" i="13" s="1"/>
  <c r="F19" i="13"/>
  <c r="I18" i="13"/>
  <c r="G18" i="13"/>
  <c r="H18" i="13" s="1"/>
  <c r="F18" i="13"/>
  <c r="J18" i="13" s="1"/>
  <c r="I17" i="13"/>
  <c r="J17" i="13" s="1"/>
  <c r="G17" i="13"/>
  <c r="H17" i="13" s="1"/>
  <c r="F17" i="13"/>
  <c r="I16" i="13"/>
  <c r="G16" i="13"/>
  <c r="F16" i="13"/>
  <c r="I15" i="13"/>
  <c r="J15" i="13" s="1"/>
  <c r="G15" i="13"/>
  <c r="H15" i="13"/>
  <c r="F15" i="13"/>
  <c r="I14" i="13"/>
  <c r="G14" i="13"/>
  <c r="F14" i="13"/>
  <c r="I13" i="13"/>
  <c r="G13" i="13"/>
  <c r="F13" i="13"/>
  <c r="H13" i="13"/>
  <c r="I12" i="13"/>
  <c r="J12" i="13" s="1"/>
  <c r="G12" i="13"/>
  <c r="F12" i="13"/>
  <c r="I11" i="13"/>
  <c r="G11" i="13"/>
  <c r="H11" i="13" s="1"/>
  <c r="F11" i="13"/>
  <c r="I10" i="13"/>
  <c r="J10" i="13" s="1"/>
  <c r="G10" i="13"/>
  <c r="H10" i="13" s="1"/>
  <c r="F10" i="13"/>
  <c r="I9" i="13"/>
  <c r="G9" i="13"/>
  <c r="F9" i="13"/>
  <c r="I8" i="13"/>
  <c r="J8" i="13" s="1"/>
  <c r="G8" i="13"/>
  <c r="F8" i="13"/>
  <c r="I7" i="13"/>
  <c r="G7" i="13"/>
  <c r="F7" i="13"/>
  <c r="I6" i="13"/>
  <c r="J6" i="13" s="1"/>
  <c r="G6" i="13"/>
  <c r="F6" i="13"/>
  <c r="I5" i="13"/>
  <c r="J5" i="13" s="1"/>
  <c r="G5" i="13"/>
  <c r="H5" i="13" s="1"/>
  <c r="F5" i="13"/>
  <c r="I24" i="12"/>
  <c r="G24" i="12"/>
  <c r="F24" i="12"/>
  <c r="H24" i="12" s="1"/>
  <c r="T48" i="12"/>
  <c r="R48" i="12"/>
  <c r="P48" i="12"/>
  <c r="I23" i="12"/>
  <c r="G23" i="12"/>
  <c r="F23" i="12"/>
  <c r="J23" i="12" s="1"/>
  <c r="I22" i="12"/>
  <c r="G22" i="12"/>
  <c r="F22" i="12"/>
  <c r="I21" i="12"/>
  <c r="G21" i="12"/>
  <c r="F21" i="12"/>
  <c r="I20" i="12"/>
  <c r="J20" i="12"/>
  <c r="G20" i="12"/>
  <c r="F20" i="12"/>
  <c r="I19" i="12"/>
  <c r="G19" i="12"/>
  <c r="F19" i="12"/>
  <c r="I18" i="12"/>
  <c r="J18" i="12" s="1"/>
  <c r="G18" i="12"/>
  <c r="H18" i="12" s="1"/>
  <c r="F18" i="12"/>
  <c r="I17" i="12"/>
  <c r="J17" i="12" s="1"/>
  <c r="G17" i="12"/>
  <c r="H17" i="12"/>
  <c r="F17" i="12"/>
  <c r="I16" i="12"/>
  <c r="G16" i="12"/>
  <c r="H16" i="12" s="1"/>
  <c r="F16" i="12"/>
  <c r="I15" i="12"/>
  <c r="G15" i="12"/>
  <c r="F15" i="12"/>
  <c r="I14" i="12"/>
  <c r="G14" i="12"/>
  <c r="F14" i="12"/>
  <c r="H14" i="12"/>
  <c r="I13" i="12"/>
  <c r="G13" i="12"/>
  <c r="H13" i="12" s="1"/>
  <c r="F13" i="12"/>
  <c r="I12" i="12"/>
  <c r="G12" i="12"/>
  <c r="F12" i="12"/>
  <c r="J12" i="12" s="1"/>
  <c r="I11" i="12"/>
  <c r="J11" i="12"/>
  <c r="G11" i="12"/>
  <c r="F11" i="12"/>
  <c r="I10" i="12"/>
  <c r="G10" i="12"/>
  <c r="F10" i="12"/>
  <c r="I9" i="12"/>
  <c r="I26" i="12" s="1"/>
  <c r="G9" i="12"/>
  <c r="F9" i="12"/>
  <c r="I8" i="12"/>
  <c r="G8" i="12"/>
  <c r="F8" i="12"/>
  <c r="I7" i="12"/>
  <c r="G7" i="12"/>
  <c r="H7" i="12"/>
  <c r="F7" i="12"/>
  <c r="I6" i="12"/>
  <c r="G6" i="12"/>
  <c r="F6" i="12"/>
  <c r="I5" i="12"/>
  <c r="G5" i="12"/>
  <c r="H5" i="12" s="1"/>
  <c r="F5" i="12"/>
  <c r="J5" i="12" s="1"/>
  <c r="G23" i="11"/>
  <c r="I24" i="9"/>
  <c r="J24" i="9" s="1"/>
  <c r="G24" i="9"/>
  <c r="H24" i="9"/>
  <c r="F24" i="9"/>
  <c r="T48" i="11"/>
  <c r="R48" i="11"/>
  <c r="P48" i="11"/>
  <c r="I24" i="11"/>
  <c r="J24" i="11" s="1"/>
  <c r="G24" i="11"/>
  <c r="H24" i="11" s="1"/>
  <c r="F24" i="11"/>
  <c r="I23" i="11"/>
  <c r="J23" i="11"/>
  <c r="H23" i="11"/>
  <c r="F23" i="11"/>
  <c r="I22" i="11"/>
  <c r="G22" i="11"/>
  <c r="F22" i="11"/>
  <c r="J22" i="11" s="1"/>
  <c r="I21" i="11"/>
  <c r="J21" i="11" s="1"/>
  <c r="G21" i="11"/>
  <c r="F21" i="11"/>
  <c r="I20" i="11"/>
  <c r="G20" i="11"/>
  <c r="H20" i="11" s="1"/>
  <c r="F20" i="11"/>
  <c r="I19" i="11"/>
  <c r="J19" i="11" s="1"/>
  <c r="G19" i="11"/>
  <c r="H19" i="11" s="1"/>
  <c r="F19" i="11"/>
  <c r="I18" i="11"/>
  <c r="J18" i="11" s="1"/>
  <c r="G18" i="11"/>
  <c r="H18" i="11" s="1"/>
  <c r="F18" i="11"/>
  <c r="I17" i="11"/>
  <c r="J17" i="11" s="1"/>
  <c r="G17" i="11"/>
  <c r="H17" i="11"/>
  <c r="F17" i="11"/>
  <c r="I16" i="11"/>
  <c r="J16" i="11" s="1"/>
  <c r="G16" i="11"/>
  <c r="H16" i="11" s="1"/>
  <c r="F16" i="11"/>
  <c r="I15" i="11"/>
  <c r="J15" i="11" s="1"/>
  <c r="G15" i="11"/>
  <c r="H15" i="11"/>
  <c r="F15" i="11"/>
  <c r="I14" i="11"/>
  <c r="J14" i="11" s="1"/>
  <c r="G14" i="11"/>
  <c r="H14" i="11" s="1"/>
  <c r="F14" i="11"/>
  <c r="I13" i="11"/>
  <c r="J13" i="11"/>
  <c r="G13" i="11"/>
  <c r="H13" i="11" s="1"/>
  <c r="F13" i="11"/>
  <c r="I12" i="11"/>
  <c r="J12" i="11"/>
  <c r="G12" i="11"/>
  <c r="F12" i="11"/>
  <c r="H12" i="11"/>
  <c r="I11" i="11"/>
  <c r="J11" i="11" s="1"/>
  <c r="G11" i="11"/>
  <c r="F11" i="11"/>
  <c r="I10" i="11"/>
  <c r="J10" i="11"/>
  <c r="G10" i="11"/>
  <c r="H10" i="11" s="1"/>
  <c r="F10" i="11"/>
  <c r="I9" i="11"/>
  <c r="J9" i="11"/>
  <c r="G9" i="11"/>
  <c r="F9" i="11"/>
  <c r="H9" i="11"/>
  <c r="I8" i="11"/>
  <c r="J8" i="11" s="1"/>
  <c r="G8" i="11"/>
  <c r="H8" i="11" s="1"/>
  <c r="F8" i="11"/>
  <c r="I7" i="11"/>
  <c r="J7" i="11"/>
  <c r="G7" i="11"/>
  <c r="H7" i="11" s="1"/>
  <c r="F7" i="11"/>
  <c r="I6" i="11"/>
  <c r="G6" i="11"/>
  <c r="F6" i="11"/>
  <c r="I5" i="11"/>
  <c r="G5" i="11"/>
  <c r="H5" i="11"/>
  <c r="F5" i="11"/>
  <c r="T48" i="10"/>
  <c r="R48" i="10"/>
  <c r="P48" i="10"/>
  <c r="F24" i="10"/>
  <c r="I24" i="10"/>
  <c r="J24" i="10" s="1"/>
  <c r="G24" i="10"/>
  <c r="F16" i="10"/>
  <c r="I23" i="10"/>
  <c r="G23" i="10"/>
  <c r="F23" i="10"/>
  <c r="I22" i="10"/>
  <c r="G22" i="10"/>
  <c r="F22" i="10"/>
  <c r="I21" i="10"/>
  <c r="J21" i="10" s="1"/>
  <c r="G21" i="10"/>
  <c r="F21" i="10"/>
  <c r="I20" i="10"/>
  <c r="G20" i="10"/>
  <c r="F20" i="10"/>
  <c r="I19" i="10"/>
  <c r="J19" i="10" s="1"/>
  <c r="G19" i="10"/>
  <c r="F19" i="10"/>
  <c r="I18" i="10"/>
  <c r="J18" i="10" s="1"/>
  <c r="H18" i="10"/>
  <c r="G18" i="10"/>
  <c r="F18" i="10"/>
  <c r="I17" i="10"/>
  <c r="J17" i="10" s="1"/>
  <c r="G17" i="10"/>
  <c r="F17" i="10"/>
  <c r="I16" i="10"/>
  <c r="G16" i="10"/>
  <c r="H16" i="10" s="1"/>
  <c r="I15" i="10"/>
  <c r="G15" i="10"/>
  <c r="H15" i="10" s="1"/>
  <c r="F15" i="10"/>
  <c r="J15" i="10" s="1"/>
  <c r="I14" i="10"/>
  <c r="G14" i="10"/>
  <c r="H14" i="10" s="1"/>
  <c r="F14" i="10"/>
  <c r="J14" i="10"/>
  <c r="I13" i="10"/>
  <c r="G13" i="10"/>
  <c r="F13" i="10"/>
  <c r="I12" i="10"/>
  <c r="G12" i="10"/>
  <c r="H12" i="10"/>
  <c r="F12" i="10"/>
  <c r="I11" i="10"/>
  <c r="G11" i="10"/>
  <c r="H11" i="10" s="1"/>
  <c r="F11" i="10"/>
  <c r="J11" i="10" s="1"/>
  <c r="I10" i="10"/>
  <c r="J10" i="10"/>
  <c r="G10" i="10"/>
  <c r="F10" i="10"/>
  <c r="H10" i="10" s="1"/>
  <c r="I9" i="10"/>
  <c r="G9" i="10"/>
  <c r="H9" i="10" s="1"/>
  <c r="F9" i="10"/>
  <c r="I8" i="10"/>
  <c r="J8" i="10" s="1"/>
  <c r="G8" i="10"/>
  <c r="F8" i="10"/>
  <c r="H8" i="10" s="1"/>
  <c r="I7" i="10"/>
  <c r="G7" i="10"/>
  <c r="H7" i="10" s="1"/>
  <c r="F7" i="10"/>
  <c r="I6" i="10"/>
  <c r="G6" i="10"/>
  <c r="H6" i="10" s="1"/>
  <c r="F6" i="10"/>
  <c r="J6" i="10" s="1"/>
  <c r="I5" i="10"/>
  <c r="G5" i="10"/>
  <c r="F5" i="10"/>
  <c r="J5" i="10" s="1"/>
  <c r="I23" i="9"/>
  <c r="J23" i="9" s="1"/>
  <c r="G23" i="9"/>
  <c r="F23" i="9"/>
  <c r="I22" i="9"/>
  <c r="J22" i="9"/>
  <c r="G22" i="9"/>
  <c r="F22" i="9"/>
  <c r="I21" i="9"/>
  <c r="J21" i="9" s="1"/>
  <c r="G21" i="9"/>
  <c r="F21" i="9"/>
  <c r="I20" i="9"/>
  <c r="G20" i="9"/>
  <c r="F20" i="9"/>
  <c r="J20" i="9" s="1"/>
  <c r="I19" i="9"/>
  <c r="J19" i="9" s="1"/>
  <c r="G19" i="9"/>
  <c r="H19" i="9" s="1"/>
  <c r="F19" i="9"/>
  <c r="I18" i="9"/>
  <c r="G18" i="9"/>
  <c r="F18" i="9"/>
  <c r="I17" i="9"/>
  <c r="G17" i="9"/>
  <c r="H17" i="9" s="1"/>
  <c r="F17" i="9"/>
  <c r="I16" i="9"/>
  <c r="G16" i="9"/>
  <c r="F16" i="9"/>
  <c r="I15" i="9"/>
  <c r="J15" i="9" s="1"/>
  <c r="G15" i="9"/>
  <c r="F15" i="9"/>
  <c r="I14" i="9"/>
  <c r="J14" i="9"/>
  <c r="G14" i="9"/>
  <c r="F14" i="9"/>
  <c r="I13" i="9"/>
  <c r="J13" i="9" s="1"/>
  <c r="G13" i="9"/>
  <c r="F13" i="9"/>
  <c r="I12" i="9"/>
  <c r="G12" i="9"/>
  <c r="H12" i="9" s="1"/>
  <c r="F12" i="9"/>
  <c r="J12" i="9" s="1"/>
  <c r="I11" i="9"/>
  <c r="G11" i="9"/>
  <c r="H11" i="9" s="1"/>
  <c r="F11" i="9"/>
  <c r="I10" i="9"/>
  <c r="G10" i="9"/>
  <c r="H10" i="9"/>
  <c r="F10" i="9"/>
  <c r="I9" i="9"/>
  <c r="G9" i="9"/>
  <c r="F9" i="9"/>
  <c r="I8" i="9"/>
  <c r="G8" i="9"/>
  <c r="F8" i="9"/>
  <c r="I7" i="9"/>
  <c r="G7" i="9"/>
  <c r="H7" i="9" s="1"/>
  <c r="F7" i="9"/>
  <c r="J7" i="9"/>
  <c r="I6" i="9"/>
  <c r="G6" i="9"/>
  <c r="H6" i="9"/>
  <c r="F6" i="9"/>
  <c r="F26" i="9" s="1"/>
  <c r="I5" i="9"/>
  <c r="G5" i="9"/>
  <c r="F5" i="9"/>
  <c r="I24" i="1"/>
  <c r="I21" i="1"/>
  <c r="J21" i="1" s="1"/>
  <c r="I22" i="1"/>
  <c r="J22" i="1" s="1"/>
  <c r="I23" i="1"/>
  <c r="I20" i="1"/>
  <c r="J20" i="1" s="1"/>
  <c r="I19" i="1"/>
  <c r="J19" i="1"/>
  <c r="I18" i="1"/>
  <c r="I17" i="1"/>
  <c r="J17" i="1"/>
  <c r="I16" i="1"/>
  <c r="I15" i="1"/>
  <c r="I6" i="1"/>
  <c r="I7" i="1"/>
  <c r="I8" i="1"/>
  <c r="I9" i="1"/>
  <c r="I10" i="1"/>
  <c r="J10" i="1"/>
  <c r="I11" i="1"/>
  <c r="I12" i="1"/>
  <c r="I13" i="1"/>
  <c r="J13" i="1" s="1"/>
  <c r="I14" i="1"/>
  <c r="J14" i="1" s="1"/>
  <c r="I5" i="1"/>
  <c r="G24" i="1"/>
  <c r="G21" i="1"/>
  <c r="G22" i="1"/>
  <c r="H22" i="1" s="1"/>
  <c r="G23" i="1"/>
  <c r="G20" i="1"/>
  <c r="H20" i="1" s="1"/>
  <c r="G19" i="1"/>
  <c r="H19" i="1" s="1"/>
  <c r="F24" i="1"/>
  <c r="H24" i="1" s="1"/>
  <c r="F19" i="1"/>
  <c r="F21" i="1"/>
  <c r="G18" i="1"/>
  <c r="G17" i="1"/>
  <c r="H17" i="1" s="1"/>
  <c r="G16" i="1"/>
  <c r="G15" i="1"/>
  <c r="H15" i="1" s="1"/>
  <c r="F15" i="1"/>
  <c r="G6" i="1"/>
  <c r="H6" i="1" s="1"/>
  <c r="G7" i="1"/>
  <c r="G8" i="1"/>
  <c r="G9" i="1"/>
  <c r="G10" i="1"/>
  <c r="H10" i="1" s="1"/>
  <c r="G11" i="1"/>
  <c r="G12" i="1"/>
  <c r="G13" i="1"/>
  <c r="H13" i="1"/>
  <c r="G14" i="1"/>
  <c r="G5" i="1"/>
  <c r="F5" i="1"/>
  <c r="F22" i="1"/>
  <c r="F23" i="1"/>
  <c r="F20" i="1"/>
  <c r="F18" i="1"/>
  <c r="H18" i="1"/>
  <c r="F17" i="1"/>
  <c r="F16" i="1"/>
  <c r="J16" i="1" s="1"/>
  <c r="F6" i="1"/>
  <c r="F7" i="1"/>
  <c r="F8" i="1"/>
  <c r="F9" i="1"/>
  <c r="H9" i="1" s="1"/>
  <c r="F10" i="1"/>
  <c r="F11" i="1"/>
  <c r="F12" i="1"/>
  <c r="H12" i="1" s="1"/>
  <c r="F13" i="1"/>
  <c r="F14" i="1"/>
  <c r="G5" i="7"/>
  <c r="N5" i="7"/>
  <c r="Q5" i="7"/>
  <c r="N6" i="7"/>
  <c r="Q6" i="7"/>
  <c r="H6" i="7" s="1"/>
  <c r="I6" i="7" s="1"/>
  <c r="G7" i="7"/>
  <c r="N7" i="7"/>
  <c r="Q7" i="7"/>
  <c r="H7" i="7"/>
  <c r="I7" i="7" s="1"/>
  <c r="N8" i="7"/>
  <c r="G8" i="7" s="1"/>
  <c r="Q8" i="7"/>
  <c r="H8" i="7" s="1"/>
  <c r="I8" i="7" s="1"/>
  <c r="N9" i="7"/>
  <c r="G9" i="7" s="1"/>
  <c r="I9" i="7" s="1"/>
  <c r="Q9" i="7"/>
  <c r="H10" i="7"/>
  <c r="N10" i="7"/>
  <c r="G10" i="7"/>
  <c r="Q10" i="7"/>
  <c r="N11" i="7"/>
  <c r="G11" i="7" s="1"/>
  <c r="Q11" i="7"/>
  <c r="H11" i="7"/>
  <c r="N12" i="7"/>
  <c r="G12" i="7"/>
  <c r="Q12" i="7"/>
  <c r="H12" i="7"/>
  <c r="I12" i="7" s="1"/>
  <c r="N13" i="7"/>
  <c r="G13" i="7"/>
  <c r="Q13" i="7"/>
  <c r="H13" i="7"/>
  <c r="N14" i="7"/>
  <c r="G14" i="7"/>
  <c r="Q14" i="7"/>
  <c r="H14" i="7" s="1"/>
  <c r="I14" i="7" s="1"/>
  <c r="G15" i="7"/>
  <c r="N15" i="7"/>
  <c r="Q15" i="7"/>
  <c r="H15" i="7" s="1"/>
  <c r="I15" i="7" s="1"/>
  <c r="N16" i="7"/>
  <c r="G16" i="7" s="1"/>
  <c r="Q16" i="7"/>
  <c r="H16" i="7" s="1"/>
  <c r="I16" i="7" s="1"/>
  <c r="N17" i="7"/>
  <c r="G17" i="7" s="1"/>
  <c r="Q17" i="7"/>
  <c r="H17" i="7" s="1"/>
  <c r="I17" i="7" s="1"/>
  <c r="T17" i="7"/>
  <c r="U17" i="7"/>
  <c r="O26" i="7"/>
  <c r="N18" i="7"/>
  <c r="G18" i="7" s="1"/>
  <c r="Q18" i="7"/>
  <c r="H18" i="7" s="1"/>
  <c r="G19" i="7"/>
  <c r="N19" i="7"/>
  <c r="Q19" i="7"/>
  <c r="N20" i="7"/>
  <c r="G20" i="7" s="1"/>
  <c r="Q20" i="7"/>
  <c r="H20" i="7" s="1"/>
  <c r="G21" i="7"/>
  <c r="N21" i="7"/>
  <c r="Q21" i="7"/>
  <c r="H21" i="7"/>
  <c r="I21" i="7" s="1"/>
  <c r="N22" i="7"/>
  <c r="G22" i="7"/>
  <c r="Q22" i="7"/>
  <c r="H22" i="7" s="1"/>
  <c r="I22" i="7" s="1"/>
  <c r="H23" i="7"/>
  <c r="N23" i="7"/>
  <c r="G23" i="7"/>
  <c r="N24" i="7"/>
  <c r="Q24" i="7"/>
  <c r="N25" i="7"/>
  <c r="Q25" i="7"/>
  <c r="M26" i="7"/>
  <c r="G24" i="7" s="1"/>
  <c r="P26" i="7"/>
  <c r="P5" i="5"/>
  <c r="S5" i="5"/>
  <c r="H5" i="5"/>
  <c r="V5" i="5"/>
  <c r="J5" i="5" s="1"/>
  <c r="G6" i="5"/>
  <c r="P6" i="5"/>
  <c r="S6" i="5"/>
  <c r="V6" i="5"/>
  <c r="J6" i="5" s="1"/>
  <c r="G7" i="5"/>
  <c r="P7" i="5"/>
  <c r="S7" i="5"/>
  <c r="H7" i="5" s="1"/>
  <c r="I7" i="5" s="1"/>
  <c r="V7" i="5"/>
  <c r="J7" i="5"/>
  <c r="G8" i="5"/>
  <c r="P8" i="5"/>
  <c r="S8" i="5"/>
  <c r="V8" i="5"/>
  <c r="G9" i="5"/>
  <c r="P9" i="5"/>
  <c r="S9" i="5"/>
  <c r="H9" i="5" s="1"/>
  <c r="V9" i="5"/>
  <c r="J9" i="5"/>
  <c r="P10" i="5"/>
  <c r="G10" i="5"/>
  <c r="S10" i="5"/>
  <c r="H10" i="5" s="1"/>
  <c r="I10" i="5" s="1"/>
  <c r="V10" i="5"/>
  <c r="J10" i="5"/>
  <c r="K10" i="5"/>
  <c r="P11" i="5"/>
  <c r="G11" i="5"/>
  <c r="S11" i="5"/>
  <c r="H11" i="5" s="1"/>
  <c r="I11" i="5"/>
  <c r="V11" i="5"/>
  <c r="J11" i="5"/>
  <c r="P12" i="5"/>
  <c r="G12" i="5" s="1"/>
  <c r="I12" i="5" s="1"/>
  <c r="S12" i="5"/>
  <c r="H12" i="5"/>
  <c r="V12" i="5"/>
  <c r="J12" i="5"/>
  <c r="K12" i="5" s="1"/>
  <c r="P13" i="5"/>
  <c r="G13" i="5"/>
  <c r="I13" i="5" s="1"/>
  <c r="S13" i="5"/>
  <c r="H13" i="5"/>
  <c r="V13" i="5"/>
  <c r="J13" i="5"/>
  <c r="K13" i="5" s="1"/>
  <c r="G14" i="5"/>
  <c r="I14" i="5"/>
  <c r="P14" i="5"/>
  <c r="S14" i="5"/>
  <c r="H14" i="5"/>
  <c r="V14" i="5"/>
  <c r="J14" i="5"/>
  <c r="K14" i="5" s="1"/>
  <c r="G15" i="5"/>
  <c r="I15" i="5"/>
  <c r="P15" i="5"/>
  <c r="S15" i="5"/>
  <c r="H15" i="5"/>
  <c r="V15" i="5"/>
  <c r="J15" i="5"/>
  <c r="K15" i="5" s="1"/>
  <c r="P16" i="5"/>
  <c r="G16" i="5" s="1"/>
  <c r="K16" i="5" s="1"/>
  <c r="S16" i="5"/>
  <c r="H16" i="5" s="1"/>
  <c r="V16" i="5"/>
  <c r="J16" i="5" s="1"/>
  <c r="P17" i="5"/>
  <c r="G17" i="5" s="1"/>
  <c r="S17" i="5"/>
  <c r="H17" i="5" s="1"/>
  <c r="V17" i="5"/>
  <c r="J17" i="5" s="1"/>
  <c r="K17" i="5" s="1"/>
  <c r="Y17" i="5"/>
  <c r="Z17" i="5"/>
  <c r="T26" i="5"/>
  <c r="AA17" i="5"/>
  <c r="P18" i="5"/>
  <c r="G18" i="5"/>
  <c r="S18" i="5"/>
  <c r="H18" i="5" s="1"/>
  <c r="V18" i="5"/>
  <c r="J18" i="5" s="1"/>
  <c r="K18" i="5" s="1"/>
  <c r="P19" i="5"/>
  <c r="G19" i="5" s="1"/>
  <c r="I19" i="5" s="1"/>
  <c r="S19" i="5"/>
  <c r="H19" i="5"/>
  <c r="V19" i="5"/>
  <c r="J19" i="5"/>
  <c r="P20" i="5"/>
  <c r="G20" i="5"/>
  <c r="S20" i="5"/>
  <c r="H20" i="5"/>
  <c r="I20" i="5" s="1"/>
  <c r="V20" i="5"/>
  <c r="J20" i="5" s="1"/>
  <c r="K20" i="5" s="1"/>
  <c r="P21" i="5"/>
  <c r="G21" i="5"/>
  <c r="I21" i="5" s="1"/>
  <c r="S21" i="5"/>
  <c r="H21" i="5"/>
  <c r="V21" i="5"/>
  <c r="J21" i="5"/>
  <c r="K21" i="5" s="1"/>
  <c r="P22" i="5"/>
  <c r="G22" i="5"/>
  <c r="I22" i="5"/>
  <c r="S22" i="5"/>
  <c r="H22" i="5" s="1"/>
  <c r="V22" i="5"/>
  <c r="J22" i="5" s="1"/>
  <c r="H23" i="5"/>
  <c r="I23" i="5" s="1"/>
  <c r="J23" i="5"/>
  <c r="P23" i="5"/>
  <c r="G23" i="5"/>
  <c r="K23" i="5" s="1"/>
  <c r="P24" i="5"/>
  <c r="S24" i="5"/>
  <c r="V24" i="5"/>
  <c r="P25" i="5"/>
  <c r="S25" i="5"/>
  <c r="V25" i="5"/>
  <c r="O26" i="5"/>
  <c r="G24" i="5" s="1"/>
  <c r="Q26" i="5"/>
  <c r="R26" i="5"/>
  <c r="H24" i="5" s="1"/>
  <c r="U26" i="5"/>
  <c r="J24" i="5" s="1"/>
  <c r="P5" i="4"/>
  <c r="G5" i="4" s="1"/>
  <c r="S5" i="4"/>
  <c r="H5" i="4"/>
  <c r="V5" i="4"/>
  <c r="J5" i="4"/>
  <c r="AB5" i="4"/>
  <c r="AE5" i="4"/>
  <c r="AH5" i="4"/>
  <c r="P6" i="4"/>
  <c r="G6" i="4" s="1"/>
  <c r="I6" i="4"/>
  <c r="S6" i="4"/>
  <c r="H6" i="4"/>
  <c r="V6" i="4"/>
  <c r="J6" i="4" s="1"/>
  <c r="K6" i="4" s="1"/>
  <c r="AB6" i="4"/>
  <c r="AE6" i="4"/>
  <c r="AH6" i="4"/>
  <c r="P7" i="4"/>
  <c r="G7" i="4"/>
  <c r="S7" i="4"/>
  <c r="H7" i="4"/>
  <c r="I7" i="4"/>
  <c r="V7" i="4"/>
  <c r="J7" i="4" s="1"/>
  <c r="AB7" i="4"/>
  <c r="AE7" i="4"/>
  <c r="AH7" i="4"/>
  <c r="P8" i="4"/>
  <c r="G8" i="4"/>
  <c r="S8" i="4"/>
  <c r="H8" i="4" s="1"/>
  <c r="V8" i="4"/>
  <c r="J8" i="4"/>
  <c r="AB8" i="4"/>
  <c r="AE8" i="4"/>
  <c r="AH8" i="4"/>
  <c r="P9" i="4"/>
  <c r="G9" i="4"/>
  <c r="S9" i="4"/>
  <c r="H9" i="4" s="1"/>
  <c r="V9" i="4"/>
  <c r="J9" i="4"/>
  <c r="AB9" i="4"/>
  <c r="AE9" i="4"/>
  <c r="AH9" i="4"/>
  <c r="P10" i="4"/>
  <c r="G10" i="4"/>
  <c r="S10" i="4"/>
  <c r="H10" i="4" s="1"/>
  <c r="I10" i="4" s="1"/>
  <c r="V10" i="4"/>
  <c r="J10" i="4" s="1"/>
  <c r="K10" i="4" s="1"/>
  <c r="AB10" i="4"/>
  <c r="AE10" i="4"/>
  <c r="AH10" i="4"/>
  <c r="G11" i="4"/>
  <c r="P11" i="4"/>
  <c r="S11" i="4"/>
  <c r="H11" i="4"/>
  <c r="V11" i="4"/>
  <c r="J11" i="4" s="1"/>
  <c r="K11" i="4" s="1"/>
  <c r="AB11" i="4"/>
  <c r="AE11" i="4"/>
  <c r="AH11" i="4"/>
  <c r="P12" i="4"/>
  <c r="G12" i="4"/>
  <c r="S12" i="4"/>
  <c r="H12" i="4" s="1"/>
  <c r="I12" i="4" s="1"/>
  <c r="V12" i="4"/>
  <c r="J12" i="4" s="1"/>
  <c r="AB12" i="4"/>
  <c r="AB26" i="4" s="1"/>
  <c r="Z26" i="4" s="1"/>
  <c r="AE12" i="4"/>
  <c r="AH12" i="4"/>
  <c r="K13" i="4"/>
  <c r="P13" i="4"/>
  <c r="G13" i="4" s="1"/>
  <c r="S13" i="4"/>
  <c r="H13" i="4"/>
  <c r="I13" i="4" s="1"/>
  <c r="V13" i="4"/>
  <c r="J13" i="4"/>
  <c r="AB13" i="4"/>
  <c r="AE13" i="4"/>
  <c r="AH13" i="4"/>
  <c r="P14" i="4"/>
  <c r="G14" i="4"/>
  <c r="S14" i="4"/>
  <c r="H14" i="4" s="1"/>
  <c r="I14" i="4" s="1"/>
  <c r="V14" i="4"/>
  <c r="J14" i="4" s="1"/>
  <c r="K14" i="4" s="1"/>
  <c r="AB14" i="4"/>
  <c r="AE14" i="4"/>
  <c r="AH14" i="4"/>
  <c r="P15" i="4"/>
  <c r="G15" i="4"/>
  <c r="K15" i="4" s="1"/>
  <c r="S15" i="4"/>
  <c r="H15" i="4" s="1"/>
  <c r="I15" i="4" s="1"/>
  <c r="V15" i="4"/>
  <c r="J15" i="4"/>
  <c r="AB15" i="4"/>
  <c r="AE15" i="4"/>
  <c r="AH15" i="4"/>
  <c r="P16" i="4"/>
  <c r="G16" i="4" s="1"/>
  <c r="S16" i="4"/>
  <c r="H16" i="4" s="1"/>
  <c r="V16" i="4"/>
  <c r="J16" i="4" s="1"/>
  <c r="AB16" i="4"/>
  <c r="AE16" i="4"/>
  <c r="AH16" i="4"/>
  <c r="P17" i="4"/>
  <c r="G17" i="4"/>
  <c r="S17" i="4"/>
  <c r="H17" i="4"/>
  <c r="I17" i="4" s="1"/>
  <c r="V17" i="4"/>
  <c r="J17" i="4"/>
  <c r="K17" i="4" s="1"/>
  <c r="AB17" i="4"/>
  <c r="AE17" i="4"/>
  <c r="AH17" i="4"/>
  <c r="AK17" i="4"/>
  <c r="AL17" i="4"/>
  <c r="AM17" i="4"/>
  <c r="AF26" i="4" s="1"/>
  <c r="G18" i="4"/>
  <c r="P18" i="4"/>
  <c r="S18" i="4"/>
  <c r="H18" i="4"/>
  <c r="I18" i="4" s="1"/>
  <c r="V18" i="4"/>
  <c r="J18" i="4" s="1"/>
  <c r="K18" i="4" s="1"/>
  <c r="AB18" i="4"/>
  <c r="AE18" i="4"/>
  <c r="AH18" i="4"/>
  <c r="J19" i="4"/>
  <c r="P19" i="4"/>
  <c r="G19" i="4" s="1"/>
  <c r="S19" i="4"/>
  <c r="H19" i="4"/>
  <c r="I19" i="4" s="1"/>
  <c r="V19" i="4"/>
  <c r="AB19" i="4"/>
  <c r="AE19" i="4"/>
  <c r="AH19" i="4"/>
  <c r="P20" i="4"/>
  <c r="G20" i="4" s="1"/>
  <c r="S20" i="4"/>
  <c r="H20" i="4" s="1"/>
  <c r="I20" i="4" s="1"/>
  <c r="V20" i="4"/>
  <c r="J20" i="4"/>
  <c r="K20" i="4" s="1"/>
  <c r="AB20" i="4"/>
  <c r="AE20" i="4"/>
  <c r="AH20" i="4"/>
  <c r="J21" i="4"/>
  <c r="K21" i="4" s="1"/>
  <c r="P21" i="4"/>
  <c r="G21" i="4" s="1"/>
  <c r="S21" i="4"/>
  <c r="H21" i="4" s="1"/>
  <c r="I21" i="4" s="1"/>
  <c r="V21" i="4"/>
  <c r="AB21" i="4"/>
  <c r="AE21" i="4"/>
  <c r="AH21" i="4"/>
  <c r="G22" i="4"/>
  <c r="H22" i="4"/>
  <c r="I22" i="4" s="1"/>
  <c r="J22" i="4"/>
  <c r="K22" i="4" s="1"/>
  <c r="S22" i="4"/>
  <c r="AC22" i="4"/>
  <c r="AC26" i="4" s="1"/>
  <c r="AF22" i="4"/>
  <c r="AI22" i="4"/>
  <c r="G23" i="4"/>
  <c r="I23" i="4" s="1"/>
  <c r="H23" i="4"/>
  <c r="J23" i="4"/>
  <c r="S23" i="4"/>
  <c r="AC23" i="4"/>
  <c r="G24" i="4"/>
  <c r="H24" i="4"/>
  <c r="I24" i="4" s="1"/>
  <c r="J24" i="4"/>
  <c r="K24" i="4"/>
  <c r="AB24" i="4"/>
  <c r="AE24" i="4"/>
  <c r="AH24" i="4"/>
  <c r="AB25" i="4"/>
  <c r="AE25" i="4"/>
  <c r="AH25" i="4"/>
  <c r="AA26" i="4"/>
  <c r="AG26" i="4"/>
  <c r="P60" i="4"/>
  <c r="Q60" i="4"/>
  <c r="R60" i="4"/>
  <c r="S60" i="4"/>
  <c r="T60" i="4"/>
  <c r="U60" i="4"/>
  <c r="P5" i="3"/>
  <c r="G5" i="3"/>
  <c r="S5" i="3"/>
  <c r="H5" i="3" s="1"/>
  <c r="V5" i="3"/>
  <c r="J5" i="3"/>
  <c r="K5" i="3" s="1"/>
  <c r="AB5" i="3"/>
  <c r="AE5" i="3"/>
  <c r="AH5" i="3"/>
  <c r="P6" i="3"/>
  <c r="G6" i="3"/>
  <c r="S6" i="3"/>
  <c r="H6" i="3"/>
  <c r="I6" i="3" s="1"/>
  <c r="V6" i="3"/>
  <c r="J6" i="3"/>
  <c r="K6" i="3" s="1"/>
  <c r="AB6" i="3"/>
  <c r="AE6" i="3"/>
  <c r="AH6" i="3"/>
  <c r="G7" i="3"/>
  <c r="P7" i="3"/>
  <c r="S7" i="3"/>
  <c r="H7" i="3" s="1"/>
  <c r="I7" i="3" s="1"/>
  <c r="V7" i="3"/>
  <c r="J7" i="3" s="1"/>
  <c r="AB7" i="3"/>
  <c r="AE7" i="3"/>
  <c r="AE26" i="3" s="1"/>
  <c r="AH7" i="3"/>
  <c r="P8" i="3"/>
  <c r="G8" i="3"/>
  <c r="S8" i="3"/>
  <c r="H8" i="3" s="1"/>
  <c r="I8" i="3" s="1"/>
  <c r="V8" i="3"/>
  <c r="J8" i="3" s="1"/>
  <c r="K8" i="3" s="1"/>
  <c r="AB8" i="3"/>
  <c r="AE8" i="3"/>
  <c r="AH8" i="3"/>
  <c r="P9" i="3"/>
  <c r="G9" i="3"/>
  <c r="S9" i="3"/>
  <c r="H9" i="3" s="1"/>
  <c r="I9" i="3" s="1"/>
  <c r="V9" i="3"/>
  <c r="J9" i="3"/>
  <c r="AB9" i="3"/>
  <c r="AE9" i="3"/>
  <c r="AH9" i="3"/>
  <c r="P10" i="3"/>
  <c r="G10" i="3"/>
  <c r="S10" i="3"/>
  <c r="H10" i="3" s="1"/>
  <c r="V10" i="3"/>
  <c r="J10" i="3" s="1"/>
  <c r="AB10" i="3"/>
  <c r="AE10" i="3"/>
  <c r="AH10" i="3"/>
  <c r="P11" i="3"/>
  <c r="G11" i="3" s="1"/>
  <c r="K11" i="3" s="1"/>
  <c r="S11" i="3"/>
  <c r="H11" i="3"/>
  <c r="I11" i="3" s="1"/>
  <c r="V11" i="3"/>
  <c r="J11" i="3"/>
  <c r="AB11" i="3"/>
  <c r="AE11" i="3"/>
  <c r="AH11" i="3"/>
  <c r="H12" i="3"/>
  <c r="P12" i="3"/>
  <c r="G12" i="3"/>
  <c r="S12" i="3"/>
  <c r="V12" i="3"/>
  <c r="J12" i="3"/>
  <c r="AB12" i="3"/>
  <c r="AE12" i="3"/>
  <c r="AH12" i="3"/>
  <c r="P13" i="3"/>
  <c r="G13" i="3"/>
  <c r="I13" i="3" s="1"/>
  <c r="S13" i="3"/>
  <c r="H13" i="3"/>
  <c r="V13" i="3"/>
  <c r="J13" i="3" s="1"/>
  <c r="AB13" i="3"/>
  <c r="AE13" i="3"/>
  <c r="AH13" i="3"/>
  <c r="P14" i="3"/>
  <c r="G14" i="3" s="1"/>
  <c r="S14" i="3"/>
  <c r="H14" i="3" s="1"/>
  <c r="I14" i="3" s="1"/>
  <c r="V14" i="3"/>
  <c r="J14" i="3" s="1"/>
  <c r="K14" i="3"/>
  <c r="AB14" i="3"/>
  <c r="AE14" i="3"/>
  <c r="AH14" i="3"/>
  <c r="AH26" i="3" s="1"/>
  <c r="P15" i="3"/>
  <c r="G15" i="3" s="1"/>
  <c r="S15" i="3"/>
  <c r="H15" i="3"/>
  <c r="I15" i="3" s="1"/>
  <c r="V15" i="3"/>
  <c r="J15" i="3"/>
  <c r="K15" i="3" s="1"/>
  <c r="AB15" i="3"/>
  <c r="AE15" i="3"/>
  <c r="AH15" i="3"/>
  <c r="J16" i="3"/>
  <c r="P16" i="3"/>
  <c r="G16" i="3"/>
  <c r="K16" i="3" s="1"/>
  <c r="S16" i="3"/>
  <c r="H16" i="3"/>
  <c r="V16" i="3"/>
  <c r="AB16" i="3"/>
  <c r="AE16" i="3"/>
  <c r="AH16" i="3"/>
  <c r="P17" i="3"/>
  <c r="G17" i="3" s="1"/>
  <c r="S17" i="3"/>
  <c r="H17" i="3" s="1"/>
  <c r="V17" i="3"/>
  <c r="J17" i="3"/>
  <c r="AB17" i="3"/>
  <c r="AE17" i="3"/>
  <c r="AH17" i="3"/>
  <c r="AK17" i="3"/>
  <c r="AL17" i="3"/>
  <c r="AM17" i="3"/>
  <c r="P18" i="3"/>
  <c r="G18" i="3" s="1"/>
  <c r="S18" i="3"/>
  <c r="H18" i="3" s="1"/>
  <c r="V18" i="3"/>
  <c r="J18" i="3" s="1"/>
  <c r="K18" i="3" s="1"/>
  <c r="AB18" i="3"/>
  <c r="AE18" i="3"/>
  <c r="AH18" i="3"/>
  <c r="P19" i="3"/>
  <c r="G19" i="3"/>
  <c r="I19" i="3"/>
  <c r="S19" i="3"/>
  <c r="H19" i="3" s="1"/>
  <c r="V19" i="3"/>
  <c r="J19" i="3" s="1"/>
  <c r="K19" i="3" s="1"/>
  <c r="AB19" i="3"/>
  <c r="AE19" i="3"/>
  <c r="AH19" i="3"/>
  <c r="P20" i="3"/>
  <c r="G20" i="3"/>
  <c r="S20" i="3"/>
  <c r="H20" i="3" s="1"/>
  <c r="I20" i="3" s="1"/>
  <c r="V20" i="3"/>
  <c r="J20" i="3"/>
  <c r="K20" i="3"/>
  <c r="AB20" i="3"/>
  <c r="AE20" i="3"/>
  <c r="AH20" i="3"/>
  <c r="P21" i="3"/>
  <c r="G21" i="3"/>
  <c r="I21" i="3" s="1"/>
  <c r="S21" i="3"/>
  <c r="H21" i="3"/>
  <c r="V21" i="3"/>
  <c r="J21" i="3" s="1"/>
  <c r="AB21" i="3"/>
  <c r="AE21" i="3"/>
  <c r="AH21" i="3"/>
  <c r="G22" i="3"/>
  <c r="H22" i="3"/>
  <c r="I22" i="3"/>
  <c r="J22" i="3"/>
  <c r="K22" i="3" s="1"/>
  <c r="S22" i="3"/>
  <c r="AC22" i="3"/>
  <c r="AC26" i="3"/>
  <c r="AF22" i="3"/>
  <c r="AI22" i="3"/>
  <c r="G23" i="3"/>
  <c r="I23" i="3" s="1"/>
  <c r="H23" i="3"/>
  <c r="J23" i="3"/>
  <c r="K23" i="3" s="1"/>
  <c r="S23" i="3"/>
  <c r="AC23" i="3"/>
  <c r="G24" i="3"/>
  <c r="K24" i="3" s="1"/>
  <c r="H24" i="3"/>
  <c r="I24" i="3" s="1"/>
  <c r="J24" i="3"/>
  <c r="AB24" i="3"/>
  <c r="AE24" i="3"/>
  <c r="AH24" i="3"/>
  <c r="AB25" i="3"/>
  <c r="AE25" i="3"/>
  <c r="AH25" i="3"/>
  <c r="AA26" i="3"/>
  <c r="AG26" i="3"/>
  <c r="P60" i="3"/>
  <c r="Q60" i="3"/>
  <c r="R60" i="3"/>
  <c r="S60" i="3"/>
  <c r="T60" i="3"/>
  <c r="U60" i="3"/>
  <c r="O5" i="2"/>
  <c r="F5" i="2" s="1"/>
  <c r="J5" i="2" s="1"/>
  <c r="R5" i="2"/>
  <c r="G5" i="2"/>
  <c r="H5" i="2" s="1"/>
  <c r="U5" i="2"/>
  <c r="I5" i="2"/>
  <c r="AA5" i="2"/>
  <c r="AD5" i="2"/>
  <c r="AG5" i="2"/>
  <c r="O6" i="2"/>
  <c r="F6" i="2"/>
  <c r="H6" i="2" s="1"/>
  <c r="R6" i="2"/>
  <c r="G6" i="2"/>
  <c r="U6" i="2"/>
  <c r="I6" i="2" s="1"/>
  <c r="AA6" i="2"/>
  <c r="AD6" i="2"/>
  <c r="AG6" i="2"/>
  <c r="O7" i="2"/>
  <c r="F7" i="2" s="1"/>
  <c r="R7" i="2"/>
  <c r="G7" i="2" s="1"/>
  <c r="H7" i="2" s="1"/>
  <c r="U7" i="2"/>
  <c r="I7" i="2" s="1"/>
  <c r="J7" i="2" s="1"/>
  <c r="AA7" i="2"/>
  <c r="AD7" i="2"/>
  <c r="AG7" i="2"/>
  <c r="O8" i="2"/>
  <c r="F8" i="2" s="1"/>
  <c r="R8" i="2"/>
  <c r="G8" i="2" s="1"/>
  <c r="H8" i="2" s="1"/>
  <c r="U8" i="2"/>
  <c r="I8" i="2" s="1"/>
  <c r="AA8" i="2"/>
  <c r="AD8" i="2"/>
  <c r="AG8" i="2"/>
  <c r="O9" i="2"/>
  <c r="F9" i="2"/>
  <c r="R9" i="2"/>
  <c r="G9" i="2"/>
  <c r="H9" i="2" s="1"/>
  <c r="U9" i="2"/>
  <c r="I9" i="2"/>
  <c r="AA9" i="2"/>
  <c r="AD9" i="2"/>
  <c r="AG9" i="2"/>
  <c r="O10" i="2"/>
  <c r="F10" i="2" s="1"/>
  <c r="R10" i="2"/>
  <c r="G10" i="2" s="1"/>
  <c r="H10" i="2" s="1"/>
  <c r="U10" i="2"/>
  <c r="I10" i="2" s="1"/>
  <c r="AA10" i="2"/>
  <c r="AD10" i="2"/>
  <c r="AG10" i="2"/>
  <c r="O11" i="2"/>
  <c r="F11" i="2" s="1"/>
  <c r="H11" i="2" s="1"/>
  <c r="R11" i="2"/>
  <c r="G11" i="2"/>
  <c r="U11" i="2"/>
  <c r="I11" i="2" s="1"/>
  <c r="AA11" i="2"/>
  <c r="AD11" i="2"/>
  <c r="AG11" i="2"/>
  <c r="O12" i="2"/>
  <c r="F12" i="2" s="1"/>
  <c r="R12" i="2"/>
  <c r="G12" i="2"/>
  <c r="U12" i="2"/>
  <c r="I12" i="2" s="1"/>
  <c r="J12" i="2" s="1"/>
  <c r="AA12" i="2"/>
  <c r="AD12" i="2"/>
  <c r="AG12" i="2"/>
  <c r="F13" i="2"/>
  <c r="O13" i="2"/>
  <c r="R13" i="2"/>
  <c r="G13" i="2" s="1"/>
  <c r="H13" i="2" s="1"/>
  <c r="U13" i="2"/>
  <c r="I13" i="2" s="1"/>
  <c r="J13" i="2" s="1"/>
  <c r="AA13" i="2"/>
  <c r="AD13" i="2"/>
  <c r="AG13" i="2"/>
  <c r="O14" i="2"/>
  <c r="F14" i="2" s="1"/>
  <c r="J14" i="2" s="1"/>
  <c r="R14" i="2"/>
  <c r="G14" i="2"/>
  <c r="H14" i="2" s="1"/>
  <c r="U14" i="2"/>
  <c r="I14" i="2" s="1"/>
  <c r="AA14" i="2"/>
  <c r="AD14" i="2"/>
  <c r="AD26" i="2"/>
  <c r="AG14" i="2"/>
  <c r="O15" i="2"/>
  <c r="F15" i="2"/>
  <c r="R15" i="2"/>
  <c r="G15" i="2" s="1"/>
  <c r="H15" i="2" s="1"/>
  <c r="U15" i="2"/>
  <c r="I15" i="2" s="1"/>
  <c r="J15" i="2" s="1"/>
  <c r="AA15" i="2"/>
  <c r="AD15" i="2"/>
  <c r="AG15" i="2"/>
  <c r="O16" i="2"/>
  <c r="F16" i="2"/>
  <c r="R16" i="2"/>
  <c r="G16" i="2" s="1"/>
  <c r="H16" i="2" s="1"/>
  <c r="U16" i="2"/>
  <c r="I16" i="2"/>
  <c r="J16" i="2"/>
  <c r="AA16" i="2"/>
  <c r="AD16" i="2"/>
  <c r="AG16" i="2"/>
  <c r="O17" i="2"/>
  <c r="F17" i="2" s="1"/>
  <c r="R17" i="2"/>
  <c r="G17" i="2" s="1"/>
  <c r="H17" i="2" s="1"/>
  <c r="U17" i="2"/>
  <c r="I17" i="2" s="1"/>
  <c r="J17" i="2" s="1"/>
  <c r="AA17" i="2"/>
  <c r="AD17" i="2"/>
  <c r="AG17" i="2"/>
  <c r="AJ17" i="2"/>
  <c r="AK17" i="2"/>
  <c r="AL17" i="2"/>
  <c r="O18" i="2"/>
  <c r="F18" i="2" s="1"/>
  <c r="R18" i="2"/>
  <c r="G18" i="2" s="1"/>
  <c r="U18" i="2"/>
  <c r="I18" i="2" s="1"/>
  <c r="AA18" i="2"/>
  <c r="AD18" i="2"/>
  <c r="AG18" i="2"/>
  <c r="O19" i="2"/>
  <c r="F19" i="2"/>
  <c r="R19" i="2"/>
  <c r="G19" i="2" s="1"/>
  <c r="H19" i="2" s="1"/>
  <c r="U19" i="2"/>
  <c r="I19" i="2" s="1"/>
  <c r="AA19" i="2"/>
  <c r="AD19" i="2"/>
  <c r="AG19" i="2"/>
  <c r="O20" i="2"/>
  <c r="F20" i="2" s="1"/>
  <c r="J20" i="2" s="1"/>
  <c r="R20" i="2"/>
  <c r="G20" i="2" s="1"/>
  <c r="H20" i="2" s="1"/>
  <c r="U20" i="2"/>
  <c r="I20" i="2"/>
  <c r="AA20" i="2"/>
  <c r="AD20" i="2"/>
  <c r="AG20" i="2"/>
  <c r="O21" i="2"/>
  <c r="F21" i="2"/>
  <c r="R21" i="2"/>
  <c r="G21" i="2" s="1"/>
  <c r="H21" i="2" s="1"/>
  <c r="U21" i="2"/>
  <c r="I21" i="2"/>
  <c r="J21" i="2" s="1"/>
  <c r="AA21" i="2"/>
  <c r="AD21" i="2"/>
  <c r="AG21" i="2"/>
  <c r="F22" i="2"/>
  <c r="G22" i="2"/>
  <c r="H22" i="2" s="1"/>
  <c r="I22" i="2"/>
  <c r="J22" i="2" s="1"/>
  <c r="R22" i="2"/>
  <c r="AB22" i="2"/>
  <c r="AB26" i="2"/>
  <c r="AE22" i="2"/>
  <c r="AE26" i="2" s="1"/>
  <c r="AH22" i="2"/>
  <c r="F23" i="2"/>
  <c r="G23" i="2"/>
  <c r="H23" i="2" s="1"/>
  <c r="I23" i="2"/>
  <c r="J23" i="2"/>
  <c r="R23" i="2"/>
  <c r="AB23" i="2"/>
  <c r="F24" i="2"/>
  <c r="G24" i="2"/>
  <c r="H24" i="2" s="1"/>
  <c r="I24" i="2"/>
  <c r="J24" i="2"/>
  <c r="AA24" i="2"/>
  <c r="AD24" i="2"/>
  <c r="AG24" i="2"/>
  <c r="AA25" i="2"/>
  <c r="AD25" i="2"/>
  <c r="AG25" i="2"/>
  <c r="Z26" i="2"/>
  <c r="AF26" i="2"/>
  <c r="O60" i="2"/>
  <c r="P60" i="2"/>
  <c r="Q60" i="2"/>
  <c r="R60" i="2"/>
  <c r="S60" i="2"/>
  <c r="T60" i="2"/>
  <c r="H8" i="1"/>
  <c r="J12" i="1"/>
  <c r="J6" i="1"/>
  <c r="J15" i="1"/>
  <c r="J23" i="1"/>
  <c r="H23" i="1"/>
  <c r="J7" i="1"/>
  <c r="H9" i="7"/>
  <c r="I23" i="7"/>
  <c r="K11" i="5"/>
  <c r="K9" i="5"/>
  <c r="H21" i="1"/>
  <c r="AF26" i="3"/>
  <c r="I9" i="5"/>
  <c r="J17" i="9"/>
  <c r="J11" i="9"/>
  <c r="H21" i="9"/>
  <c r="H23" i="9"/>
  <c r="H16" i="9"/>
  <c r="J16" i="9"/>
  <c r="H14" i="9"/>
  <c r="J6" i="9"/>
  <c r="J5" i="9"/>
  <c r="H22" i="9"/>
  <c r="H15" i="9"/>
  <c r="H9" i="9"/>
  <c r="J16" i="10"/>
  <c r="H17" i="10"/>
  <c r="J12" i="10"/>
  <c r="H24" i="10"/>
  <c r="J23" i="10"/>
  <c r="H23" i="10"/>
  <c r="H22" i="11"/>
  <c r="H14" i="1"/>
  <c r="I12" i="3"/>
  <c r="H24" i="7"/>
  <c r="J7" i="10"/>
  <c r="J9" i="10"/>
  <c r="F26" i="2"/>
  <c r="I18" i="5"/>
  <c r="G6" i="7"/>
  <c r="J19" i="2"/>
  <c r="J9" i="2"/>
  <c r="K9" i="3"/>
  <c r="K22" i="5"/>
  <c r="J10" i="2"/>
  <c r="H19" i="7"/>
  <c r="I19" i="7"/>
  <c r="H11" i="1"/>
  <c r="J11" i="1"/>
  <c r="K7" i="4"/>
  <c r="H8" i="5"/>
  <c r="I8" i="5" s="1"/>
  <c r="J18" i="1"/>
  <c r="G26" i="9"/>
  <c r="H5" i="9"/>
  <c r="H20" i="9"/>
  <c r="H13" i="9"/>
  <c r="K8" i="4"/>
  <c r="H11" i="11"/>
  <c r="H8" i="12"/>
  <c r="H11" i="12"/>
  <c r="J13" i="12"/>
  <c r="J14" i="12"/>
  <c r="J19" i="12"/>
  <c r="J10" i="12"/>
  <c r="G26" i="12"/>
  <c r="J8" i="12"/>
  <c r="H15" i="12"/>
  <c r="H20" i="12"/>
  <c r="J7" i="12"/>
  <c r="H10" i="12"/>
  <c r="J16" i="12"/>
  <c r="H21" i="12"/>
  <c r="H19" i="12"/>
  <c r="J21" i="12"/>
  <c r="J22" i="12"/>
  <c r="H6" i="12"/>
  <c r="J24" i="12"/>
  <c r="J6" i="12"/>
  <c r="H9" i="12"/>
  <c r="J15" i="12"/>
  <c r="J9" i="12"/>
  <c r="H22" i="12"/>
  <c r="J13" i="13"/>
  <c r="J14" i="13"/>
  <c r="H21" i="13"/>
  <c r="H20" i="13"/>
  <c r="H7" i="13"/>
  <c r="J19" i="13"/>
  <c r="H14" i="13"/>
  <c r="H9" i="13"/>
  <c r="J11" i="13"/>
  <c r="J9" i="13"/>
  <c r="H20" i="10" l="1"/>
  <c r="I26" i="10"/>
  <c r="J20" i="10"/>
  <c r="H19" i="10"/>
  <c r="H21" i="10"/>
  <c r="H21" i="11"/>
  <c r="F26" i="11"/>
  <c r="J20" i="11"/>
  <c r="G26" i="11"/>
  <c r="J25" i="14"/>
  <c r="H25" i="14"/>
  <c r="J7" i="13"/>
  <c r="H16" i="13"/>
  <c r="J16" i="13"/>
  <c r="F25" i="13"/>
  <c r="H12" i="13"/>
  <c r="I25" i="13"/>
  <c r="J25" i="13" s="1"/>
  <c r="H22" i="13"/>
  <c r="H8" i="13"/>
  <c r="G26" i="7"/>
  <c r="I26" i="1"/>
  <c r="J8" i="1"/>
  <c r="J13" i="10"/>
  <c r="H13" i="10"/>
  <c r="I18" i="3"/>
  <c r="K17" i="3"/>
  <c r="I16" i="3"/>
  <c r="K13" i="3"/>
  <c r="K12" i="3"/>
  <c r="K7" i="3"/>
  <c r="K12" i="4"/>
  <c r="I11" i="4"/>
  <c r="I9" i="4"/>
  <c r="H26" i="4"/>
  <c r="I26" i="4" s="1"/>
  <c r="I8" i="4"/>
  <c r="I17" i="5"/>
  <c r="I18" i="7"/>
  <c r="I13" i="7"/>
  <c r="I11" i="7"/>
  <c r="H23" i="12"/>
  <c r="Q26" i="7"/>
  <c r="H5" i="7"/>
  <c r="H8" i="9"/>
  <c r="J8" i="9"/>
  <c r="J8" i="5"/>
  <c r="K8" i="5" s="1"/>
  <c r="V26" i="5"/>
  <c r="F26" i="12"/>
  <c r="J26" i="12" s="1"/>
  <c r="N26" i="7"/>
  <c r="J8" i="2"/>
  <c r="I17" i="3"/>
  <c r="K10" i="3"/>
  <c r="K23" i="4"/>
  <c r="K19" i="4"/>
  <c r="K16" i="4"/>
  <c r="K19" i="5"/>
  <c r="K6" i="5"/>
  <c r="H16" i="1"/>
  <c r="I26" i="9"/>
  <c r="J26" i="9" s="1"/>
  <c r="J10" i="9"/>
  <c r="F26" i="10"/>
  <c r="J26" i="10" s="1"/>
  <c r="G26" i="2"/>
  <c r="H26" i="2" s="1"/>
  <c r="I24" i="7"/>
  <c r="AG26" i="2"/>
  <c r="I10" i="3"/>
  <c r="I5" i="3"/>
  <c r="H26" i="3"/>
  <c r="I26" i="3" s="1"/>
  <c r="I16" i="4"/>
  <c r="G26" i="4"/>
  <c r="I5" i="4"/>
  <c r="H6" i="5"/>
  <c r="S26" i="5"/>
  <c r="L26" i="7"/>
  <c r="I20" i="7"/>
  <c r="H18" i="9"/>
  <c r="H22" i="10"/>
  <c r="J22" i="10"/>
  <c r="H26" i="11"/>
  <c r="J26" i="4"/>
  <c r="K5" i="4"/>
  <c r="J11" i="2"/>
  <c r="G26" i="3"/>
  <c r="AE26" i="4"/>
  <c r="AH26" i="4"/>
  <c r="K24" i="5"/>
  <c r="I16" i="5"/>
  <c r="H5" i="1"/>
  <c r="J5" i="1"/>
  <c r="F26" i="1"/>
  <c r="J18" i="9"/>
  <c r="I26" i="11"/>
  <c r="J26" i="11" s="1"/>
  <c r="H12" i="12"/>
  <c r="AB26" i="3"/>
  <c r="Z26" i="3" s="1"/>
  <c r="P26" i="5"/>
  <c r="N26" i="5" s="1"/>
  <c r="G5" i="5"/>
  <c r="J18" i="2"/>
  <c r="H12" i="2"/>
  <c r="AA26" i="2"/>
  <c r="Y26" i="2" s="1"/>
  <c r="K21" i="3"/>
  <c r="I24" i="5"/>
  <c r="K7" i="5"/>
  <c r="J24" i="1"/>
  <c r="J6" i="11"/>
  <c r="H6" i="11"/>
  <c r="H6" i="13"/>
  <c r="G25" i="13"/>
  <c r="H25" i="13" s="1"/>
  <c r="H26" i="9"/>
  <c r="J9" i="1"/>
  <c r="J26" i="3"/>
  <c r="K26" i="3" s="1"/>
  <c r="H18" i="2"/>
  <c r="J6" i="2"/>
  <c r="I26" i="2"/>
  <c r="J26" i="2" s="1"/>
  <c r="K9" i="4"/>
  <c r="K5" i="5"/>
  <c r="I10" i="7"/>
  <c r="G26" i="1"/>
  <c r="H7" i="1"/>
  <c r="J9" i="9"/>
  <c r="G26" i="10"/>
  <c r="H5" i="10"/>
  <c r="J5" i="11"/>
  <c r="H26" i="10" l="1"/>
  <c r="I5" i="7"/>
  <c r="H26" i="7"/>
  <c r="I26" i="7" s="1"/>
  <c r="I5" i="5"/>
  <c r="G26" i="5"/>
  <c r="K26" i="4"/>
  <c r="I6" i="5"/>
  <c r="H26" i="5"/>
  <c r="I26" i="5" s="1"/>
  <c r="J26" i="1"/>
  <c r="H26" i="1"/>
  <c r="J26" i="5"/>
  <c r="K26" i="5" s="1"/>
  <c r="H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R4" authorId="0" shapeId="0" xr:uid="{00000000-0006-0000-0900-000001000000}">
      <text>
        <r>
          <rPr>
            <b/>
            <sz val="9"/>
            <color indexed="81"/>
            <rFont val="ＭＳ Ｐゴシック"/>
            <family val="3"/>
            <charset val="128"/>
          </rPr>
          <t>H27度は調査項目に入れていない。</t>
        </r>
      </text>
    </comment>
    <comment ref="X4" authorId="0" shapeId="0" xr:uid="{00000000-0006-0000-0900-000002000000}">
      <text>
        <r>
          <rPr>
            <b/>
            <sz val="9"/>
            <color indexed="81"/>
            <rFont val="ＭＳ Ｐゴシック"/>
            <family val="3"/>
            <charset val="128"/>
          </rPr>
          <t>高層・非特定
（16ﾛ以外）</t>
        </r>
      </text>
    </comment>
    <comment ref="G24" authorId="0" shapeId="0" xr:uid="{00000000-0006-0000-0900-000003000000}">
      <text>
        <r>
          <rPr>
            <b/>
            <sz val="9"/>
            <color indexed="81"/>
            <rFont val="ＭＳ Ｐゴシック"/>
            <family val="3"/>
            <charset val="128"/>
          </rPr>
          <t xml:space="preserve">高層をすべて加算したもの（16ﾛ以外の非特定を含む）
</t>
        </r>
      </text>
    </comment>
    <comment ref="J24" authorId="0" shapeId="0" xr:uid="{00000000-0006-0000-0900-000004000000}">
      <text>
        <r>
          <rPr>
            <b/>
            <sz val="9"/>
            <color indexed="81"/>
            <rFont val="ＭＳ Ｐゴシック"/>
            <family val="3"/>
            <charset val="128"/>
          </rPr>
          <t>（特定+16ﾛ）+非特定（16ﾛ以外）</t>
        </r>
      </text>
    </comment>
    <comment ref="G26" authorId="0" shapeId="0" xr:uid="{00000000-0006-0000-0900-000005000000}">
      <text>
        <r>
          <rPr>
            <b/>
            <sz val="9"/>
            <color indexed="81"/>
            <rFont val="ＭＳ Ｐゴシック"/>
            <family val="3"/>
            <charset val="128"/>
          </rPr>
          <t>上記用途（高層を除く）＋すべての該当高層</t>
        </r>
      </text>
    </comment>
    <comment ref="N26" authorId="0" shapeId="0" xr:uid="{00000000-0006-0000-0900-000006000000}">
      <text>
        <r>
          <rPr>
            <b/>
            <sz val="9"/>
            <color indexed="81"/>
            <rFont val="ＭＳ Ｐゴシック"/>
            <family val="3"/>
            <charset val="128"/>
          </rPr>
          <t>特定＋16ﾛの
統括防管対象全体</t>
        </r>
      </text>
    </comment>
    <comment ref="O26" authorId="0" shapeId="0" xr:uid="{00000000-0006-0000-0900-000007000000}">
      <text>
        <r>
          <rPr>
            <b/>
            <sz val="9"/>
            <color indexed="81"/>
            <rFont val="ＭＳ Ｐゴシック"/>
            <family val="3"/>
            <charset val="128"/>
          </rPr>
          <t>特定＋16ﾛの高層</t>
        </r>
      </text>
    </comment>
  </commentList>
</comments>
</file>

<file path=xl/sharedStrings.xml><?xml version="1.0" encoding="utf-8"?>
<sst xmlns="http://schemas.openxmlformats.org/spreadsheetml/2006/main" count="2806" uniqueCount="539">
  <si>
    <t>非特定複合用途防火対象物</t>
    <rPh sb="0" eb="1">
      <t>アラ</t>
    </rPh>
    <rPh sb="1" eb="3">
      <t>トクテイ</t>
    </rPh>
    <rPh sb="3" eb="5">
      <t>フクゴウ</t>
    </rPh>
    <rPh sb="5" eb="7">
      <t>ヨウト</t>
    </rPh>
    <rPh sb="7" eb="9">
      <t>ボウカ</t>
    </rPh>
    <rPh sb="9" eb="12">
      <t>タイショウブツ</t>
    </rPh>
    <phoneticPr fontId="2"/>
  </si>
  <si>
    <t>性風俗特殊営業店舗等</t>
    <rPh sb="0" eb="3">
      <t>セイフウゾク</t>
    </rPh>
    <rPh sb="3" eb="5">
      <t>トクシュ</t>
    </rPh>
    <rPh sb="5" eb="7">
      <t>エイギョウ</t>
    </rPh>
    <rPh sb="7" eb="9">
      <t>テンポ</t>
    </rPh>
    <rPh sb="9" eb="10">
      <t>トウ</t>
    </rPh>
    <phoneticPr fontId="2"/>
  </si>
  <si>
    <t>全国の共同防火管理実施状況</t>
    <rPh sb="0" eb="2">
      <t>ゼンコク</t>
    </rPh>
    <rPh sb="3" eb="5">
      <t>キョウドウ</t>
    </rPh>
    <rPh sb="5" eb="7">
      <t>ボウカ</t>
    </rPh>
    <rPh sb="7" eb="9">
      <t>カンリ</t>
    </rPh>
    <rPh sb="9" eb="11">
      <t>ジッシ</t>
    </rPh>
    <rPh sb="11" eb="13">
      <t>ジョウキョウ</t>
    </rPh>
    <phoneticPr fontId="2"/>
  </si>
  <si>
    <t>項　　目　　</t>
    <rPh sb="0" eb="4">
      <t>コウモク</t>
    </rPh>
    <phoneticPr fontId="2"/>
  </si>
  <si>
    <t>防火対象物数</t>
    <rPh sb="0" eb="2">
      <t>ボウカ</t>
    </rPh>
    <rPh sb="2" eb="5">
      <t>タイショウブツ</t>
    </rPh>
    <rPh sb="5" eb="6">
      <t>スウ</t>
    </rPh>
    <phoneticPr fontId="2"/>
  </si>
  <si>
    <t>協議事項届出対象物数</t>
    <rPh sb="0" eb="2">
      <t>キョウギ</t>
    </rPh>
    <rPh sb="2" eb="4">
      <t>ジコウ</t>
    </rPh>
    <rPh sb="4" eb="6">
      <t>トドケデショ</t>
    </rPh>
    <rPh sb="6" eb="8">
      <t>タイショウ</t>
    </rPh>
    <rPh sb="8" eb="9">
      <t>ブツ</t>
    </rPh>
    <rPh sb="9" eb="10">
      <t>スウ</t>
    </rPh>
    <phoneticPr fontId="2"/>
  </si>
  <si>
    <t>届出率（％）</t>
    <rPh sb="0" eb="2">
      <t>トドケデ</t>
    </rPh>
    <rPh sb="2" eb="3">
      <t>リツ</t>
    </rPh>
    <phoneticPr fontId="2"/>
  </si>
  <si>
    <t>（</t>
    <phoneticPr fontId="2"/>
  </si>
  <si>
    <t>一</t>
    <rPh sb="0" eb="1">
      <t>１</t>
    </rPh>
    <phoneticPr fontId="2"/>
  </si>
  <si>
    <t>）</t>
    <phoneticPr fontId="2"/>
  </si>
  <si>
    <t>イ</t>
    <phoneticPr fontId="2"/>
  </si>
  <si>
    <t>劇場等</t>
    <rPh sb="0" eb="2">
      <t>ゲキジョウ</t>
    </rPh>
    <rPh sb="2" eb="3">
      <t>トウ</t>
    </rPh>
    <phoneticPr fontId="2"/>
  </si>
  <si>
    <t>ロ</t>
    <phoneticPr fontId="2"/>
  </si>
  <si>
    <t>公会堂等</t>
    <rPh sb="0" eb="3">
      <t>コウカイドウ</t>
    </rPh>
    <rPh sb="3" eb="4">
      <t>トウ</t>
    </rPh>
    <phoneticPr fontId="2"/>
  </si>
  <si>
    <t>（</t>
    <phoneticPr fontId="2"/>
  </si>
  <si>
    <t>二</t>
    <rPh sb="0" eb="1">
      <t>２</t>
    </rPh>
    <phoneticPr fontId="2"/>
  </si>
  <si>
    <t>）</t>
    <phoneticPr fontId="2"/>
  </si>
  <si>
    <t>イ</t>
    <phoneticPr fontId="2"/>
  </si>
  <si>
    <t>キャバレー等</t>
    <rPh sb="5" eb="6">
      <t>トウ</t>
    </rPh>
    <phoneticPr fontId="2"/>
  </si>
  <si>
    <t>遊技場等</t>
    <rPh sb="0" eb="3">
      <t>ユウギジョウ</t>
    </rPh>
    <rPh sb="3" eb="4">
      <t>トウ</t>
    </rPh>
    <phoneticPr fontId="2"/>
  </si>
  <si>
    <t>ハ</t>
    <phoneticPr fontId="2"/>
  </si>
  <si>
    <t>（</t>
    <phoneticPr fontId="2"/>
  </si>
  <si>
    <t>三</t>
    <rPh sb="0" eb="1">
      <t>３</t>
    </rPh>
    <phoneticPr fontId="2"/>
  </si>
  <si>
    <t>）</t>
    <phoneticPr fontId="2"/>
  </si>
  <si>
    <t>イ</t>
    <phoneticPr fontId="2"/>
  </si>
  <si>
    <t>料理店等</t>
    <rPh sb="0" eb="3">
      <t>リョウリテン</t>
    </rPh>
    <rPh sb="3" eb="4">
      <t>トウ</t>
    </rPh>
    <phoneticPr fontId="2"/>
  </si>
  <si>
    <t>飲食店</t>
    <rPh sb="0" eb="3">
      <t>インショクテン</t>
    </rPh>
    <phoneticPr fontId="2"/>
  </si>
  <si>
    <t>四</t>
    <rPh sb="0" eb="1">
      <t>４</t>
    </rPh>
    <phoneticPr fontId="2"/>
  </si>
  <si>
    <t>）</t>
    <phoneticPr fontId="2"/>
  </si>
  <si>
    <t>百貨店等</t>
    <rPh sb="0" eb="3">
      <t>ヒャッカテン</t>
    </rPh>
    <rPh sb="3" eb="4">
      <t>トウ</t>
    </rPh>
    <phoneticPr fontId="2"/>
  </si>
  <si>
    <t>五</t>
    <rPh sb="0" eb="1">
      <t>５</t>
    </rPh>
    <phoneticPr fontId="2"/>
  </si>
  <si>
    <t>）</t>
    <phoneticPr fontId="2"/>
  </si>
  <si>
    <t>イ</t>
    <phoneticPr fontId="2"/>
  </si>
  <si>
    <t>旅館等</t>
    <rPh sb="0" eb="2">
      <t>リョカン</t>
    </rPh>
    <rPh sb="2" eb="3">
      <t>トウ</t>
    </rPh>
    <phoneticPr fontId="2"/>
  </si>
  <si>
    <t>イ</t>
    <phoneticPr fontId="2"/>
  </si>
  <si>
    <t>病院等</t>
    <rPh sb="0" eb="2">
      <t>ビョウイン</t>
    </rPh>
    <rPh sb="2" eb="3">
      <t>トウ</t>
    </rPh>
    <phoneticPr fontId="2"/>
  </si>
  <si>
    <t>ロ</t>
    <phoneticPr fontId="2"/>
  </si>
  <si>
    <t>九</t>
    <rPh sb="0" eb="1">
      <t>９</t>
    </rPh>
    <phoneticPr fontId="2"/>
  </si>
  <si>
    <t>）</t>
    <phoneticPr fontId="2"/>
  </si>
  <si>
    <t>イ</t>
    <phoneticPr fontId="2"/>
  </si>
  <si>
    <t>特殊浴場</t>
    <rPh sb="0" eb="2">
      <t>トクシュ</t>
    </rPh>
    <rPh sb="2" eb="4">
      <t>ヨクジョウ</t>
    </rPh>
    <phoneticPr fontId="2"/>
  </si>
  <si>
    <t>十六</t>
    <rPh sb="0" eb="2">
      <t>１６</t>
    </rPh>
    <phoneticPr fontId="2"/>
  </si>
  <si>
    <t>）</t>
    <phoneticPr fontId="2"/>
  </si>
  <si>
    <t>イ</t>
    <phoneticPr fontId="2"/>
  </si>
  <si>
    <t>特定複合用途防火対象物</t>
    <rPh sb="0" eb="2">
      <t>トクテイ</t>
    </rPh>
    <rPh sb="2" eb="4">
      <t>フクゴウ</t>
    </rPh>
    <rPh sb="4" eb="6">
      <t>ヨウト</t>
    </rPh>
    <rPh sb="6" eb="8">
      <t>ボウカ</t>
    </rPh>
    <rPh sb="8" eb="11">
      <t>タイショウブツ</t>
    </rPh>
    <phoneticPr fontId="2"/>
  </si>
  <si>
    <t>十六の二</t>
    <rPh sb="0" eb="2">
      <t>１６</t>
    </rPh>
    <rPh sb="3" eb="4">
      <t>２</t>
    </rPh>
    <phoneticPr fontId="2"/>
  </si>
  <si>
    <t>地下街</t>
    <rPh sb="0" eb="3">
      <t>チカガイ</t>
    </rPh>
    <phoneticPr fontId="2"/>
  </si>
  <si>
    <t>十六の三</t>
    <rPh sb="0" eb="2">
      <t>１６</t>
    </rPh>
    <rPh sb="3" eb="4">
      <t>３</t>
    </rPh>
    <phoneticPr fontId="2"/>
  </si>
  <si>
    <t>準地下街</t>
    <rPh sb="0" eb="1">
      <t>ジュン</t>
    </rPh>
    <rPh sb="1" eb="4">
      <t>チカガイ</t>
    </rPh>
    <phoneticPr fontId="2"/>
  </si>
  <si>
    <t>高層建築物</t>
    <rPh sb="0" eb="2">
      <t>コウソウ</t>
    </rPh>
    <rPh sb="2" eb="5">
      <t>ケンチクブツ</t>
    </rPh>
    <phoneticPr fontId="2"/>
  </si>
  <si>
    <t>合計</t>
    <rPh sb="0" eb="1">
      <t>ゴウ</t>
    </rPh>
    <rPh sb="1" eb="2">
      <t>ケイ</t>
    </rPh>
    <phoneticPr fontId="2"/>
  </si>
  <si>
    <t>ニ</t>
    <phoneticPr fontId="2"/>
  </si>
  <si>
    <t>防火対象物の区分</t>
    <rPh sb="0" eb="2">
      <t>ボウカ</t>
    </rPh>
    <rPh sb="2" eb="5">
      <t>タイショウブツ</t>
    </rPh>
    <rPh sb="6" eb="8">
      <t>クブン</t>
    </rPh>
    <phoneticPr fontId="2"/>
  </si>
  <si>
    <t>カラオケボックス等</t>
    <rPh sb="8" eb="9">
      <t>トウ</t>
    </rPh>
    <phoneticPr fontId="2"/>
  </si>
  <si>
    <t>（　六　）</t>
    <rPh sb="2" eb="3">
      <t>ロク</t>
    </rPh>
    <phoneticPr fontId="2"/>
  </si>
  <si>
    <t>特別養護老人ホーム等</t>
    <rPh sb="0" eb="2">
      <t>トクベツ</t>
    </rPh>
    <rPh sb="2" eb="4">
      <t>ヨウゴ</t>
    </rPh>
    <rPh sb="4" eb="6">
      <t>ロウジン</t>
    </rPh>
    <rPh sb="9" eb="10">
      <t>トウ</t>
    </rPh>
    <phoneticPr fontId="2"/>
  </si>
  <si>
    <t>老人デイサービスセンター等</t>
    <rPh sb="0" eb="2">
      <t>ロウジン</t>
    </rPh>
    <rPh sb="12" eb="13">
      <t>トウ</t>
    </rPh>
    <phoneticPr fontId="2"/>
  </si>
  <si>
    <t>幼稚園等</t>
    <rPh sb="0" eb="3">
      <t>ヨウチエン</t>
    </rPh>
    <rPh sb="3" eb="4">
      <t>トウ</t>
    </rPh>
    <phoneticPr fontId="2"/>
  </si>
  <si>
    <t>共同防火管理対象物数</t>
  </si>
  <si>
    <t>共同防火管理対象物数_高層</t>
  </si>
  <si>
    <t>共同防火管理協議事項届出対象物数_高層</t>
  </si>
  <si>
    <t>非特定単一用途の共同防火管理対象物数</t>
    <rPh sb="0" eb="1">
      <t>アラ</t>
    </rPh>
    <rPh sb="1" eb="3">
      <t>トクテイ</t>
    </rPh>
    <rPh sb="3" eb="5">
      <t>タンイツ</t>
    </rPh>
    <rPh sb="5" eb="7">
      <t>ヨウト</t>
    </rPh>
    <rPh sb="8" eb="10">
      <t>キョウドウ</t>
    </rPh>
    <rPh sb="10" eb="12">
      <t>ボウカ</t>
    </rPh>
    <rPh sb="12" eb="14">
      <t>カンリ</t>
    </rPh>
    <rPh sb="14" eb="17">
      <t>タイショウブツ</t>
    </rPh>
    <rPh sb="17" eb="18">
      <t>スウ</t>
    </rPh>
    <phoneticPr fontId="2"/>
  </si>
  <si>
    <t>共同防火管理届け出の非特定単一用途</t>
    <rPh sb="0" eb="2">
      <t>キョウドウ</t>
    </rPh>
    <rPh sb="2" eb="4">
      <t>ボウカ</t>
    </rPh>
    <rPh sb="4" eb="6">
      <t>カンリ</t>
    </rPh>
    <rPh sb="6" eb="9">
      <t>トドケデ</t>
    </rPh>
    <rPh sb="10" eb="11">
      <t>アラ</t>
    </rPh>
    <rPh sb="11" eb="13">
      <t>トクテイ</t>
    </rPh>
    <rPh sb="13" eb="15">
      <t>タンイツ</t>
    </rPh>
    <rPh sb="15" eb="17">
      <t>ヨウト</t>
    </rPh>
    <phoneticPr fontId="2"/>
  </si>
  <si>
    <t>５項ロ</t>
    <rPh sb="1" eb="2">
      <t>コウ</t>
    </rPh>
    <phoneticPr fontId="2"/>
  </si>
  <si>
    <t>７項</t>
    <rPh sb="1" eb="2">
      <t>コウ</t>
    </rPh>
    <phoneticPr fontId="2"/>
  </si>
  <si>
    <t>８項</t>
    <rPh sb="1" eb="2">
      <t>コウ</t>
    </rPh>
    <phoneticPr fontId="2"/>
  </si>
  <si>
    <t>９項ロ</t>
    <rPh sb="1" eb="2">
      <t>コウ</t>
    </rPh>
    <phoneticPr fontId="2"/>
  </si>
  <si>
    <t>１０項</t>
    <rPh sb="2" eb="3">
      <t>コウ</t>
    </rPh>
    <phoneticPr fontId="2"/>
  </si>
  <si>
    <t>１１項</t>
    <rPh sb="2" eb="3">
      <t>コウ</t>
    </rPh>
    <phoneticPr fontId="2"/>
  </si>
  <si>
    <t>１２項イ</t>
    <rPh sb="2" eb="3">
      <t>コウ</t>
    </rPh>
    <phoneticPr fontId="2"/>
  </si>
  <si>
    <t>１２項ロ</t>
    <rPh sb="2" eb="3">
      <t>コウ</t>
    </rPh>
    <phoneticPr fontId="2"/>
  </si>
  <si>
    <t>１３項イ</t>
    <rPh sb="2" eb="3">
      <t>コウ</t>
    </rPh>
    <phoneticPr fontId="2"/>
  </si>
  <si>
    <t>１３項ロ</t>
    <rPh sb="2" eb="3">
      <t>コウ</t>
    </rPh>
    <phoneticPr fontId="2"/>
  </si>
  <si>
    <t>１４項</t>
    <rPh sb="2" eb="3">
      <t>コウ</t>
    </rPh>
    <phoneticPr fontId="2"/>
  </si>
  <si>
    <t>１５項</t>
    <rPh sb="2" eb="3">
      <t>コウ</t>
    </rPh>
    <phoneticPr fontId="2"/>
  </si>
  <si>
    <t>合計</t>
    <rPh sb="0" eb="2">
      <t>ゴウケイ</t>
    </rPh>
    <phoneticPr fontId="2"/>
  </si>
  <si>
    <t>（備考）　１　「防火対象物実態等調査」により作成
　　　　　 ２　高層建築物（高さ31メートルを超える建築物）は、消防法施行令別表
　　　　　　   第一において区分されているものではない。また、高層建築物に該当
　　　　　　   する防火対象物は、「防火対象物数の区分」中、「高層建築物」の欄
　　　　　 　  に計上</t>
    <rPh sb="1" eb="3">
      <t>ビコウ</t>
    </rPh>
    <rPh sb="8" eb="10">
      <t>ボウカ</t>
    </rPh>
    <rPh sb="10" eb="13">
      <t>タイショウブツ</t>
    </rPh>
    <rPh sb="13" eb="15">
      <t>ジッタイ</t>
    </rPh>
    <rPh sb="15" eb="16">
      <t>トウ</t>
    </rPh>
    <rPh sb="16" eb="18">
      <t>チョウサ</t>
    </rPh>
    <rPh sb="22" eb="24">
      <t>サクセイ</t>
    </rPh>
    <rPh sb="33" eb="35">
      <t>コウソウ</t>
    </rPh>
    <rPh sb="35" eb="37">
      <t>ケンチク</t>
    </rPh>
    <rPh sb="37" eb="38">
      <t>ブツ</t>
    </rPh>
    <rPh sb="39" eb="40">
      <t>タカ</t>
    </rPh>
    <rPh sb="48" eb="49">
      <t>コ</t>
    </rPh>
    <rPh sb="51" eb="54">
      <t>ケンチクブツ</t>
    </rPh>
    <rPh sb="57" eb="60">
      <t>ショウボウホウ</t>
    </rPh>
    <rPh sb="60" eb="63">
      <t>セコウレイ</t>
    </rPh>
    <rPh sb="63" eb="65">
      <t>ベッピョウ</t>
    </rPh>
    <rPh sb="75" eb="76">
      <t>ダイ</t>
    </rPh>
    <rPh sb="76" eb="77">
      <t>イチ</t>
    </rPh>
    <rPh sb="81" eb="83">
      <t>クブン</t>
    </rPh>
    <rPh sb="98" eb="100">
      <t>コウソウ</t>
    </rPh>
    <rPh sb="100" eb="103">
      <t>ケンチクブツ</t>
    </rPh>
    <rPh sb="104" eb="106">
      <t>ガイトウ</t>
    </rPh>
    <rPh sb="118" eb="120">
      <t>ボウカ</t>
    </rPh>
    <rPh sb="120" eb="123">
      <t>タイショウブツ</t>
    </rPh>
    <rPh sb="126" eb="128">
      <t>ボウカ</t>
    </rPh>
    <rPh sb="128" eb="131">
      <t>タイショウブツ</t>
    </rPh>
    <rPh sb="131" eb="132">
      <t>スウ</t>
    </rPh>
    <rPh sb="133" eb="135">
      <t>クブン</t>
    </rPh>
    <rPh sb="136" eb="137">
      <t>チュウ</t>
    </rPh>
    <rPh sb="139" eb="141">
      <t>コウソウ</t>
    </rPh>
    <rPh sb="141" eb="144">
      <t>ケンチクブツ</t>
    </rPh>
    <rPh sb="146" eb="147">
      <t>ラン</t>
    </rPh>
    <rPh sb="158" eb="160">
      <t>ケイジョウ</t>
    </rPh>
    <phoneticPr fontId="2"/>
  </si>
  <si>
    <t>A</t>
    <phoneticPr fontId="2"/>
  </si>
  <si>
    <t>B</t>
    <phoneticPr fontId="2"/>
  </si>
  <si>
    <t>A-B</t>
    <phoneticPr fontId="2"/>
  </si>
  <si>
    <t>C</t>
    <phoneticPr fontId="2"/>
  </si>
  <si>
    <t>E</t>
    <phoneticPr fontId="2"/>
  </si>
  <si>
    <t>C-E</t>
    <phoneticPr fontId="2"/>
  </si>
  <si>
    <t>協議事項届出
対象物数</t>
    <rPh sb="0" eb="2">
      <t>キョウギ</t>
    </rPh>
    <rPh sb="2" eb="4">
      <t>ジコウ</t>
    </rPh>
    <rPh sb="4" eb="6">
      <t>トドケデ</t>
    </rPh>
    <rPh sb="7" eb="10">
      <t>タイショウブツ</t>
    </rPh>
    <rPh sb="10" eb="11">
      <t>スウ</t>
    </rPh>
    <phoneticPr fontId="2"/>
  </si>
  <si>
    <t>の合計が高層建築物の前方の値</t>
    <rPh sb="1" eb="3">
      <t>ゴウケイ</t>
    </rPh>
    <rPh sb="4" eb="6">
      <t>コウソウ</t>
    </rPh>
    <rPh sb="6" eb="9">
      <t>ケンチクブツ</t>
    </rPh>
    <rPh sb="10" eb="12">
      <t>ゼンポウ</t>
    </rPh>
    <rPh sb="13" eb="14">
      <t>アタイ</t>
    </rPh>
    <phoneticPr fontId="2"/>
  </si>
  <si>
    <t>の合計が高層建築物の後方の値</t>
    <rPh sb="1" eb="3">
      <t>ゴウケイ</t>
    </rPh>
    <rPh sb="4" eb="6">
      <t>コウソウ</t>
    </rPh>
    <rPh sb="6" eb="9">
      <t>ケンチクブツ</t>
    </rPh>
    <rPh sb="10" eb="12">
      <t>コウホウ</t>
    </rPh>
    <rPh sb="13" eb="14">
      <t>アタイ</t>
    </rPh>
    <phoneticPr fontId="2"/>
  </si>
  <si>
    <t>☆防火対象物の合計は赤色の値＋黄色</t>
    <rPh sb="1" eb="3">
      <t>ボウカ</t>
    </rPh>
    <rPh sb="3" eb="6">
      <t>タイショウブツ</t>
    </rPh>
    <rPh sb="7" eb="9">
      <t>ゴウケイ</t>
    </rPh>
    <rPh sb="10" eb="11">
      <t>アカ</t>
    </rPh>
    <rPh sb="11" eb="12">
      <t>イロ</t>
    </rPh>
    <rPh sb="13" eb="14">
      <t>アタイ</t>
    </rPh>
    <rPh sb="15" eb="17">
      <t>キイロ</t>
    </rPh>
    <phoneticPr fontId="2"/>
  </si>
  <si>
    <t>☆協議事項届出対象物数の合計は青色＋緑</t>
    <rPh sb="1" eb="3">
      <t>キョウギ</t>
    </rPh>
    <rPh sb="3" eb="5">
      <t>ジコウ</t>
    </rPh>
    <rPh sb="5" eb="7">
      <t>トドケデ</t>
    </rPh>
    <rPh sb="7" eb="10">
      <t>タイショウブツ</t>
    </rPh>
    <rPh sb="10" eb="11">
      <t>スウ</t>
    </rPh>
    <rPh sb="12" eb="14">
      <t>ゴウケイ</t>
    </rPh>
    <rPh sb="15" eb="17">
      <t>アオイロ</t>
    </rPh>
    <rPh sb="18" eb="19">
      <t>ミドリ</t>
    </rPh>
    <phoneticPr fontId="2"/>
  </si>
  <si>
    <t>134</t>
  </si>
  <si>
    <t/>
  </si>
  <si>
    <t>86614</t>
  </si>
  <si>
    <t>2</t>
  </si>
  <si>
    <r>
      <t>（平成</t>
    </r>
    <r>
      <rPr>
        <sz val="10"/>
        <color indexed="10"/>
        <rFont val="ＭＳ Ｐゴシック"/>
        <family val="3"/>
        <charset val="128"/>
      </rPr>
      <t>26</t>
    </r>
    <r>
      <rPr>
        <sz val="10"/>
        <rFont val="ＭＳ Ｐゴシック"/>
        <family val="3"/>
        <charset val="128"/>
      </rPr>
      <t>年3月31日現在）</t>
    </r>
    <rPh sb="1" eb="3">
      <t>ヘイセイ</t>
    </rPh>
    <rPh sb="5" eb="6">
      <t>ネン</t>
    </rPh>
    <rPh sb="7" eb="8">
      <t>ガツ</t>
    </rPh>
    <rPh sb="10" eb="11">
      <t>ニチ</t>
    </rPh>
    <rPh sb="11" eb="13">
      <t>ゲンザイ</t>
    </rPh>
    <phoneticPr fontId="2"/>
  </si>
  <si>
    <t>第18表 消火・避難訓練及び共同防火管理実施状況調査表</t>
  </si>
  <si>
    <t>全国</t>
  </si>
  <si>
    <t>2014-07-10</t>
  </si>
  <si>
    <t>防火対象物の区分</t>
  </si>
  <si>
    <t>消火訓練1回</t>
    <rPh sb="0" eb="2">
      <t>ショウカ</t>
    </rPh>
    <phoneticPr fontId="2"/>
  </si>
  <si>
    <t>消火訓練2回以上</t>
    <rPh sb="0" eb="2">
      <t>ショウカ</t>
    </rPh>
    <phoneticPr fontId="2"/>
  </si>
  <si>
    <t>避難訓練1回</t>
  </si>
  <si>
    <t>避難訓練2回以上</t>
    <rPh sb="0" eb="2">
      <t>ヒナン</t>
    </rPh>
    <phoneticPr fontId="2"/>
  </si>
  <si>
    <t>統括防火管理者選任届出対象物数</t>
    <rPh sb="0" eb="2">
      <t>トウカツ</t>
    </rPh>
    <rPh sb="2" eb="4">
      <t>ボウカ</t>
    </rPh>
    <rPh sb="4" eb="7">
      <t>カンリシャ</t>
    </rPh>
    <rPh sb="7" eb="9">
      <t>センニン</t>
    </rPh>
    <rPh sb="9" eb="11">
      <t>トドケデ</t>
    </rPh>
    <rPh sb="11" eb="14">
      <t>タイショウブツ</t>
    </rPh>
    <rPh sb="14" eb="15">
      <t>スウ</t>
    </rPh>
    <phoneticPr fontId="2"/>
  </si>
  <si>
    <t>全体についての消防計画届出対象物数</t>
    <rPh sb="0" eb="2">
      <t>ゼンタイ</t>
    </rPh>
    <rPh sb="7" eb="9">
      <t>ショウボウ</t>
    </rPh>
    <rPh sb="9" eb="11">
      <t>ケイカク</t>
    </rPh>
    <rPh sb="11" eb="13">
      <t>トドケデ</t>
    </rPh>
    <rPh sb="13" eb="16">
      <t>タイショウブツ</t>
    </rPh>
    <rPh sb="16" eb="17">
      <t>スウ</t>
    </rPh>
    <phoneticPr fontId="2"/>
  </si>
  <si>
    <t>１－イ</t>
  </si>
  <si>
    <t>770</t>
  </si>
  <si>
    <t>1086</t>
  </si>
  <si>
    <t>756</t>
  </si>
  <si>
    <t>1144</t>
  </si>
  <si>
    <t>26</t>
  </si>
  <si>
    <t>4</t>
  </si>
  <si>
    <t>16</t>
  </si>
  <si>
    <t>0</t>
  </si>
  <si>
    <t>１－ロ</t>
  </si>
  <si>
    <t>8348</t>
  </si>
  <si>
    <t>8018</t>
  </si>
  <si>
    <t>8097</t>
  </si>
  <si>
    <t>8811</t>
  </si>
  <si>
    <t>59</t>
  </si>
  <si>
    <t>30</t>
  </si>
  <si>
    <t>２－イ</t>
  </si>
  <si>
    <t>58</t>
  </si>
  <si>
    <t>42</t>
  </si>
  <si>
    <t>68</t>
  </si>
  <si>
    <t>49</t>
  </si>
  <si>
    <t>74</t>
  </si>
  <si>
    <t>1</t>
  </si>
  <si>
    <t>２－ロ</t>
  </si>
  <si>
    <t>2250</t>
  </si>
  <si>
    <t>2992</t>
  </si>
  <si>
    <t>2186</t>
  </si>
  <si>
    <t>3227</t>
  </si>
  <si>
    <t>75</t>
  </si>
  <si>
    <t>２－ハ</t>
  </si>
  <si>
    <t>27</t>
  </si>
  <si>
    <t>22</t>
  </si>
  <si>
    <t>37</t>
  </si>
  <si>
    <t>２－ニ</t>
  </si>
  <si>
    <t>560</t>
  </si>
  <si>
    <t>892</t>
  </si>
  <si>
    <t>537</t>
  </si>
  <si>
    <t>959</t>
  </si>
  <si>
    <t>14</t>
  </si>
  <si>
    <t>３－イ</t>
  </si>
  <si>
    <t>307</t>
  </si>
  <si>
    <t>135</t>
  </si>
  <si>
    <t>326</t>
  </si>
  <si>
    <t>6</t>
  </si>
  <si>
    <t>３－ロ</t>
  </si>
  <si>
    <t>9245</t>
  </si>
  <si>
    <t>6574</t>
  </si>
  <si>
    <t>9200</t>
  </si>
  <si>
    <t>7236</t>
  </si>
  <si>
    <t>2361</t>
  </si>
  <si>
    <t>47</t>
  </si>
  <si>
    <t>1602</t>
  </si>
  <si>
    <t>31</t>
  </si>
  <si>
    <t>34</t>
  </si>
  <si>
    <t>４</t>
  </si>
  <si>
    <t>15387</t>
  </si>
  <si>
    <t>15947</t>
  </si>
  <si>
    <t>15347</t>
  </si>
  <si>
    <t>18110</t>
  </si>
  <si>
    <t>661</t>
  </si>
  <si>
    <t>24</t>
  </si>
  <si>
    <t>418</t>
  </si>
  <si>
    <t>21</t>
  </si>
  <si>
    <t>5</t>
  </si>
  <si>
    <t>7</t>
  </si>
  <si>
    <t>５－イ</t>
  </si>
  <si>
    <t>8865</t>
  </si>
  <si>
    <t>8780</t>
  </si>
  <si>
    <t>8879</t>
  </si>
  <si>
    <t>9333</t>
  </si>
  <si>
    <t>345</t>
  </si>
  <si>
    <t>95</t>
  </si>
  <si>
    <t>189</t>
  </si>
  <si>
    <t>77</t>
  </si>
  <si>
    <t>５－ロ</t>
  </si>
  <si>
    <t>5706</t>
  </si>
  <si>
    <t>2389</t>
  </si>
  <si>
    <t>40</t>
  </si>
  <si>
    <t>６－イ</t>
  </si>
  <si>
    <t>6350</t>
  </si>
  <si>
    <t>7928</t>
  </si>
  <si>
    <t>6388</t>
  </si>
  <si>
    <t>8368</t>
  </si>
  <si>
    <t>207</t>
  </si>
  <si>
    <t>23</t>
  </si>
  <si>
    <t>122</t>
  </si>
  <si>
    <t>15</t>
  </si>
  <si>
    <t>8</t>
  </si>
  <si>
    <t>６－ロ</t>
  </si>
  <si>
    <t>9966</t>
  </si>
  <si>
    <t>15566</t>
  </si>
  <si>
    <t>9108</t>
  </si>
  <si>
    <t>17940</t>
  </si>
  <si>
    <t>100</t>
  </si>
  <si>
    <t>50</t>
  </si>
  <si>
    <t>６－ハ</t>
  </si>
  <si>
    <t>15569</t>
  </si>
  <si>
    <t>16436</t>
  </si>
  <si>
    <t>14486</t>
  </si>
  <si>
    <t>20431</t>
  </si>
  <si>
    <t>118</t>
  </si>
  <si>
    <t>3</t>
  </si>
  <si>
    <t>61</t>
  </si>
  <si>
    <t>６－ニ</t>
  </si>
  <si>
    <t>3570</t>
  </si>
  <si>
    <t>2964</t>
  </si>
  <si>
    <t>3315</t>
  </si>
  <si>
    <t>4837</t>
  </si>
  <si>
    <t>11</t>
  </si>
  <si>
    <t>７</t>
  </si>
  <si>
    <t>101</t>
  </si>
  <si>
    <t>53</t>
  </si>
  <si>
    <t>８</t>
  </si>
  <si>
    <t>９－イ</t>
  </si>
  <si>
    <t>447</t>
  </si>
  <si>
    <t>574</t>
  </si>
  <si>
    <t>432</t>
  </si>
  <si>
    <t>616</t>
  </si>
  <si>
    <t>57</t>
  </si>
  <si>
    <t>９－ロ</t>
  </si>
  <si>
    <t>１０</t>
  </si>
  <si>
    <t>17</t>
  </si>
  <si>
    <t>１１</t>
  </si>
  <si>
    <t>１２－イ</t>
  </si>
  <si>
    <t>83</t>
  </si>
  <si>
    <t>19</t>
  </si>
  <si>
    <t>１２－ロ</t>
  </si>
  <si>
    <t>12</t>
  </si>
  <si>
    <t>１３－イ</t>
  </si>
  <si>
    <t>124</t>
  </si>
  <si>
    <t>１３－ロ</t>
  </si>
  <si>
    <t>１４</t>
  </si>
  <si>
    <t>141</t>
  </si>
  <si>
    <t>9</t>
  </si>
  <si>
    <t>１５</t>
  </si>
  <si>
    <t>3266</t>
  </si>
  <si>
    <t>2314</t>
  </si>
  <si>
    <t>32</t>
  </si>
  <si>
    <t>１６－イ</t>
  </si>
  <si>
    <t>33012</t>
  </si>
  <si>
    <t>32344</t>
  </si>
  <si>
    <t>32215</t>
  </si>
  <si>
    <t>34371</t>
  </si>
  <si>
    <t>60639</t>
  </si>
  <si>
    <t>5375</t>
  </si>
  <si>
    <t>43797</t>
  </si>
  <si>
    <t>4544</t>
  </si>
  <si>
    <t>266</t>
  </si>
  <si>
    <t>282</t>
  </si>
  <si>
    <t>１６－ロ</t>
  </si>
  <si>
    <t>9569</t>
  </si>
  <si>
    <t>1695</t>
  </si>
  <si>
    <t>6759</t>
  </si>
  <si>
    <t>1367</t>
  </si>
  <si>
    <t>20</t>
  </si>
  <si>
    <t>１６の２</t>
  </si>
  <si>
    <t>44</t>
  </si>
  <si>
    <t>51</t>
  </si>
  <si>
    <t>１６の３</t>
  </si>
  <si>
    <t>１７</t>
  </si>
  <si>
    <t>高層建築物</t>
  </si>
  <si>
    <t>合計</t>
  </si>
  <si>
    <t>114750</t>
  </si>
  <si>
    <t>120347</t>
  </si>
  <si>
    <t>111376</t>
  </si>
  <si>
    <t>135640</t>
  </si>
  <si>
    <t>83917</t>
  </si>
  <si>
    <t>7276</t>
  </si>
  <si>
    <t>58191</t>
  </si>
  <si>
    <t>6063</t>
  </si>
  <si>
    <t>374</t>
  </si>
  <si>
    <t>442</t>
  </si>
  <si>
    <r>
      <t>第1-1-</t>
    </r>
    <r>
      <rPr>
        <sz val="11"/>
        <color indexed="10"/>
        <rFont val="ＭＳ Ｐゴシック"/>
        <family val="3"/>
        <charset val="128"/>
      </rPr>
      <t>29</t>
    </r>
    <r>
      <rPr>
        <sz val="11"/>
        <rFont val="ＭＳ Ｐゴシック"/>
        <family val="3"/>
        <charset val="128"/>
      </rPr>
      <t>表</t>
    </r>
    <rPh sb="0" eb="1">
      <t>ダイ</t>
    </rPh>
    <rPh sb="7" eb="8">
      <t>ヒョウ</t>
    </rPh>
    <phoneticPr fontId="2"/>
  </si>
  <si>
    <t>共同防火管理協議事項届出対象物数</t>
    <phoneticPr fontId="2"/>
  </si>
  <si>
    <r>
      <t>全国の</t>
    </r>
    <r>
      <rPr>
        <b/>
        <sz val="11"/>
        <color indexed="10"/>
        <rFont val="ＭＳ Ｐゴシック"/>
        <family val="3"/>
        <charset val="128"/>
      </rPr>
      <t>統括</t>
    </r>
    <r>
      <rPr>
        <b/>
        <sz val="11"/>
        <rFont val="ＭＳ Ｐゴシック"/>
        <family val="3"/>
        <charset val="128"/>
      </rPr>
      <t>防火管理実施状況</t>
    </r>
    <rPh sb="0" eb="2">
      <t>ゼンコク</t>
    </rPh>
    <rPh sb="3" eb="5">
      <t>トウカツ</t>
    </rPh>
    <rPh sb="5" eb="7">
      <t>ボウカ</t>
    </rPh>
    <rPh sb="7" eb="9">
      <t>カンリ</t>
    </rPh>
    <rPh sb="9" eb="11">
      <t>ジッシ</t>
    </rPh>
    <rPh sb="11" eb="13">
      <t>ジョウキョウ</t>
    </rPh>
    <phoneticPr fontId="2"/>
  </si>
  <si>
    <r>
      <t>（平成</t>
    </r>
    <r>
      <rPr>
        <sz val="10"/>
        <color indexed="10"/>
        <rFont val="ＭＳ Ｐゴシック"/>
        <family val="3"/>
        <charset val="128"/>
      </rPr>
      <t>27</t>
    </r>
    <r>
      <rPr>
        <sz val="10"/>
        <rFont val="ＭＳ Ｐゴシック"/>
        <family val="3"/>
        <charset val="128"/>
      </rPr>
      <t>年3月31日現在）</t>
    </r>
    <rPh sb="1" eb="3">
      <t>ヘイセイ</t>
    </rPh>
    <rPh sb="5" eb="6">
      <t>ネン</t>
    </rPh>
    <rPh sb="7" eb="8">
      <t>ガツ</t>
    </rPh>
    <rPh sb="10" eb="11">
      <t>ニチ</t>
    </rPh>
    <rPh sb="11" eb="13">
      <t>ゲンザイ</t>
    </rPh>
    <phoneticPr fontId="2"/>
  </si>
  <si>
    <t>全体に係る消防計画を作成している防火対象物数</t>
    <rPh sb="0" eb="2">
      <t>ゼンタイ</t>
    </rPh>
    <rPh sb="3" eb="4">
      <t>カカ</t>
    </rPh>
    <rPh sb="5" eb="7">
      <t>ショウボウ</t>
    </rPh>
    <rPh sb="7" eb="9">
      <t>ケイカク</t>
    </rPh>
    <rPh sb="10" eb="12">
      <t>サクセイ</t>
    </rPh>
    <rPh sb="16" eb="18">
      <t>ボウカ</t>
    </rPh>
    <rPh sb="18" eb="20">
      <t>タイショウ</t>
    </rPh>
    <rPh sb="20" eb="21">
      <t>ブツ</t>
    </rPh>
    <rPh sb="21" eb="22">
      <t>スウ</t>
    </rPh>
    <phoneticPr fontId="2"/>
  </si>
  <si>
    <r>
      <rPr>
        <sz val="9"/>
        <color indexed="10"/>
        <rFont val="ＭＳ Ｐゴシック"/>
        <family val="3"/>
        <charset val="128"/>
      </rPr>
      <t>統括防火管理者を選任している</t>
    </r>
    <r>
      <rPr>
        <sz val="9"/>
        <rFont val="ＭＳ Ｐゴシック"/>
        <family val="3"/>
        <charset val="128"/>
      </rPr>
      <t>防火対象物</t>
    </r>
    <rPh sb="0" eb="2">
      <t>トウカツ</t>
    </rPh>
    <rPh sb="2" eb="4">
      <t>ボウカ</t>
    </rPh>
    <rPh sb="4" eb="7">
      <t>カンリシャ</t>
    </rPh>
    <rPh sb="8" eb="10">
      <t>センニン</t>
    </rPh>
    <rPh sb="14" eb="16">
      <t>ボウカ</t>
    </rPh>
    <rPh sb="16" eb="18">
      <t>タイショウ</t>
    </rPh>
    <rPh sb="18" eb="19">
      <t>ブツ</t>
    </rPh>
    <phoneticPr fontId="2"/>
  </si>
  <si>
    <t>第18表 消火・避難訓練及び統括防火管理実施状況調査表</t>
    <phoneticPr fontId="2"/>
  </si>
  <si>
    <t>2015-08-04</t>
  </si>
  <si>
    <t>統括防火管理対象物数</t>
  </si>
  <si>
    <t>716</t>
  </si>
  <si>
    <t>1069</t>
  </si>
  <si>
    <t>706</t>
  </si>
  <si>
    <t>1118</t>
  </si>
  <si>
    <t>8675</t>
  </si>
  <si>
    <t>8493</t>
  </si>
  <si>
    <t>8347</t>
  </si>
  <si>
    <t>9289</t>
  </si>
  <si>
    <t>62</t>
  </si>
  <si>
    <t>56</t>
  </si>
  <si>
    <t>2143</t>
  </si>
  <si>
    <t>3068</t>
  </si>
  <si>
    <t>2040</t>
  </si>
  <si>
    <t>3369</t>
  </si>
  <si>
    <t>25</t>
  </si>
  <si>
    <t>531</t>
  </si>
  <si>
    <t>923</t>
  </si>
  <si>
    <t>541</t>
  </si>
  <si>
    <t>968</t>
  </si>
  <si>
    <t>311</t>
  </si>
  <si>
    <t>127</t>
  </si>
  <si>
    <t>293</t>
  </si>
  <si>
    <t>9013</t>
  </si>
  <si>
    <t>7116</t>
  </si>
  <si>
    <t>9072</t>
  </si>
  <si>
    <t>7679</t>
  </si>
  <si>
    <t>15597</t>
  </si>
  <si>
    <t>17522</t>
  </si>
  <si>
    <t>15435</t>
  </si>
  <si>
    <t>19653</t>
  </si>
  <si>
    <t>8613</t>
  </si>
  <si>
    <t>9033</t>
  </si>
  <si>
    <t>8578</t>
  </si>
  <si>
    <t>9531</t>
  </si>
  <si>
    <t>5852</t>
  </si>
  <si>
    <t>8013</t>
  </si>
  <si>
    <t>5664</t>
  </si>
  <si>
    <t>8393</t>
  </si>
  <si>
    <t>10523</t>
  </si>
  <si>
    <t>16804</t>
  </si>
  <si>
    <t>9506</t>
  </si>
  <si>
    <t>19434</t>
  </si>
  <si>
    <t>16086</t>
  </si>
  <si>
    <t>17371</t>
  </si>
  <si>
    <t>14984</t>
  </si>
  <si>
    <t>21421</t>
  </si>
  <si>
    <t>3478</t>
  </si>
  <si>
    <t>3094</t>
  </si>
  <si>
    <t>3120</t>
  </si>
  <si>
    <t>4955</t>
  </si>
  <si>
    <t>523</t>
  </si>
  <si>
    <t>603</t>
  </si>
  <si>
    <t>520</t>
  </si>
  <si>
    <t>587</t>
  </si>
  <si>
    <t>32334</t>
  </si>
  <si>
    <t>34241</t>
  </si>
  <si>
    <t>31617</t>
  </si>
  <si>
    <t>36326</t>
  </si>
  <si>
    <t>114503</t>
  </si>
  <si>
    <t>127617</t>
  </si>
  <si>
    <t>110522</t>
  </si>
  <si>
    <t>142970</t>
  </si>
  <si>
    <r>
      <t>統括防火管理_全体についての消防</t>
    </r>
    <r>
      <rPr>
        <sz val="11"/>
        <color indexed="10"/>
        <rFont val="ＭＳ ゴシック"/>
        <family val="3"/>
        <charset val="128"/>
      </rPr>
      <t>計画届</t>
    </r>
    <r>
      <rPr>
        <sz val="11"/>
        <rFont val="ＭＳ ゴシック"/>
        <family val="3"/>
        <charset val="128"/>
      </rPr>
      <t>出対象物数</t>
    </r>
    <phoneticPr fontId="2"/>
  </si>
  <si>
    <r>
      <t>統括防火管理者</t>
    </r>
    <r>
      <rPr>
        <sz val="11"/>
        <color indexed="10"/>
        <rFont val="ＭＳ ゴシック"/>
        <family val="3"/>
        <charset val="128"/>
      </rPr>
      <t>選任届</t>
    </r>
    <r>
      <rPr>
        <sz val="11"/>
        <rFont val="ＭＳ ゴシック"/>
        <family val="3"/>
        <charset val="128"/>
      </rPr>
      <t>出対象物数</t>
    </r>
    <rPh sb="0" eb="2">
      <t>トウカツ</t>
    </rPh>
    <rPh sb="2" eb="4">
      <t>ボウカ</t>
    </rPh>
    <rPh sb="4" eb="7">
      <t>カンリシャ</t>
    </rPh>
    <rPh sb="7" eb="9">
      <t>センニン</t>
    </rPh>
    <rPh sb="9" eb="11">
      <t>トドケデ</t>
    </rPh>
    <rPh sb="11" eb="14">
      <t>タイショウブツ</t>
    </rPh>
    <rPh sb="14" eb="15">
      <t>スウ</t>
    </rPh>
    <phoneticPr fontId="2"/>
  </si>
  <si>
    <t>統括防火管理対象物数</t>
    <rPh sb="0" eb="2">
      <t>トウカツ</t>
    </rPh>
    <phoneticPr fontId="2"/>
  </si>
  <si>
    <t>高層</t>
    <rPh sb="0" eb="2">
      <t>コウソウ</t>
    </rPh>
    <phoneticPr fontId="2"/>
  </si>
  <si>
    <t>全体消防計画
対象物数</t>
    <rPh sb="0" eb="2">
      <t>ゼンタイ</t>
    </rPh>
    <rPh sb="2" eb="4">
      <t>ショウボウ</t>
    </rPh>
    <rPh sb="4" eb="6">
      <t>ケイカク</t>
    </rPh>
    <rPh sb="7" eb="10">
      <t>タイショウブツ</t>
    </rPh>
    <rPh sb="10" eb="11">
      <t>スウ</t>
    </rPh>
    <phoneticPr fontId="2"/>
  </si>
  <si>
    <t>共同対象物数</t>
    <phoneticPr fontId="2"/>
  </si>
  <si>
    <t>同高層</t>
    <rPh sb="0" eb="1">
      <t>ドウ</t>
    </rPh>
    <rPh sb="1" eb="3">
      <t>コウソウ</t>
    </rPh>
    <phoneticPr fontId="2"/>
  </si>
  <si>
    <t>共同届出済</t>
    <rPh sb="0" eb="2">
      <t>キョウドウ</t>
    </rPh>
    <rPh sb="2" eb="4">
      <t>トドケデ</t>
    </rPh>
    <rPh sb="4" eb="5">
      <t>ズ</t>
    </rPh>
    <phoneticPr fontId="2"/>
  </si>
  <si>
    <t>特</t>
    <rPh sb="0" eb="1">
      <t>トク</t>
    </rPh>
    <phoneticPr fontId="2"/>
  </si>
  <si>
    <t>非特</t>
    <rPh sb="0" eb="1">
      <t>ヒ</t>
    </rPh>
    <rPh sb="1" eb="2">
      <t>トク</t>
    </rPh>
    <phoneticPr fontId="2"/>
  </si>
  <si>
    <t>特＋非</t>
    <rPh sb="0" eb="1">
      <t>トク</t>
    </rPh>
    <rPh sb="2" eb="3">
      <t>ヒ</t>
    </rPh>
    <phoneticPr fontId="2"/>
  </si>
  <si>
    <t>非特単一統括対象物数</t>
    <rPh sb="0" eb="1">
      <t>アラ</t>
    </rPh>
    <rPh sb="1" eb="2">
      <t>トク</t>
    </rPh>
    <rPh sb="2" eb="4">
      <t>タンイツ</t>
    </rPh>
    <rPh sb="4" eb="6">
      <t>トウカツ</t>
    </rPh>
    <rPh sb="6" eb="9">
      <t>タイショウブツ</t>
    </rPh>
    <rPh sb="9" eb="10">
      <t>スウ</t>
    </rPh>
    <phoneticPr fontId="2"/>
  </si>
  <si>
    <t>全体計画同届出済</t>
    <rPh sb="0" eb="2">
      <t>ゼンタイ</t>
    </rPh>
    <rPh sb="2" eb="4">
      <t>ケイカク</t>
    </rPh>
    <rPh sb="4" eb="5">
      <t>ドウ</t>
    </rPh>
    <rPh sb="5" eb="7">
      <t>トドケデ</t>
    </rPh>
    <rPh sb="7" eb="8">
      <t>ズ</t>
    </rPh>
    <phoneticPr fontId="2"/>
  </si>
  <si>
    <t>選任同届出済</t>
    <rPh sb="0" eb="2">
      <t>センニン</t>
    </rPh>
    <rPh sb="2" eb="3">
      <t>ドウ</t>
    </rPh>
    <rPh sb="3" eb="5">
      <t>トドケデ</t>
    </rPh>
    <rPh sb="5" eb="6">
      <t>ズ</t>
    </rPh>
    <phoneticPr fontId="2"/>
  </si>
  <si>
    <t>統括全体計画届出対象物数</t>
    <rPh sb="0" eb="2">
      <t>トウカツ</t>
    </rPh>
    <rPh sb="2" eb="4">
      <t>ゼンタイ</t>
    </rPh>
    <rPh sb="4" eb="6">
      <t>ケイカク</t>
    </rPh>
    <phoneticPr fontId="2"/>
  </si>
  <si>
    <t>統括選任届出対象物数</t>
    <rPh sb="0" eb="2">
      <t>トウカツ</t>
    </rPh>
    <rPh sb="2" eb="4">
      <t>センニン</t>
    </rPh>
    <phoneticPr fontId="2"/>
  </si>
  <si>
    <t>F</t>
    <phoneticPr fontId="2"/>
  </si>
  <si>
    <t>G</t>
    <phoneticPr fontId="2"/>
  </si>
  <si>
    <t>F-G</t>
    <phoneticPr fontId="2"/>
  </si>
  <si>
    <t>F-G</t>
    <phoneticPr fontId="2"/>
  </si>
  <si>
    <t>作成率（％）</t>
    <phoneticPr fontId="2"/>
  </si>
  <si>
    <t>選任率（％）</t>
    <phoneticPr fontId="2"/>
  </si>
  <si>
    <r>
      <t>統括防火管理実施義務</t>
    </r>
    <r>
      <rPr>
        <sz val="9"/>
        <rFont val="ＭＳ Ｐゴシック"/>
        <family val="3"/>
        <charset val="128"/>
      </rPr>
      <t>対象物数</t>
    </r>
    <rPh sb="0" eb="2">
      <t>トウカツ</t>
    </rPh>
    <rPh sb="2" eb="4">
      <t>ボウカ</t>
    </rPh>
    <rPh sb="4" eb="6">
      <t>カンリ</t>
    </rPh>
    <rPh sb="6" eb="8">
      <t>ジッシ</t>
    </rPh>
    <rPh sb="8" eb="10">
      <t>ギム</t>
    </rPh>
    <rPh sb="10" eb="13">
      <t>タイショウブツ</t>
    </rPh>
    <rPh sb="13" eb="14">
      <t>スウ</t>
    </rPh>
    <phoneticPr fontId="2"/>
  </si>
  <si>
    <t>の合計が高層建築物の対象数</t>
    <rPh sb="1" eb="3">
      <t>ゴウケイ</t>
    </rPh>
    <rPh sb="4" eb="6">
      <t>コウソウ</t>
    </rPh>
    <rPh sb="6" eb="9">
      <t>ケンチクブツ</t>
    </rPh>
    <rPh sb="10" eb="12">
      <t>タイショウ</t>
    </rPh>
    <rPh sb="12" eb="13">
      <t>スウ</t>
    </rPh>
    <phoneticPr fontId="2"/>
  </si>
  <si>
    <t>の合計が高層建築物の選任届数</t>
    <rPh sb="1" eb="3">
      <t>ゴウケイ</t>
    </rPh>
    <rPh sb="4" eb="6">
      <t>コウソウ</t>
    </rPh>
    <rPh sb="6" eb="9">
      <t>ケンチクブツ</t>
    </rPh>
    <rPh sb="10" eb="12">
      <t>センニン</t>
    </rPh>
    <rPh sb="12" eb="13">
      <t>トド</t>
    </rPh>
    <rPh sb="13" eb="14">
      <t>スウ</t>
    </rPh>
    <phoneticPr fontId="2"/>
  </si>
  <si>
    <t>の合計が高層建築物の消防計画数</t>
    <rPh sb="1" eb="3">
      <t>ゴウケイ</t>
    </rPh>
    <rPh sb="4" eb="6">
      <t>コウソウ</t>
    </rPh>
    <rPh sb="6" eb="9">
      <t>ケンチクブツ</t>
    </rPh>
    <rPh sb="10" eb="12">
      <t>ショウボウ</t>
    </rPh>
    <rPh sb="12" eb="14">
      <t>ケイカク</t>
    </rPh>
    <rPh sb="14" eb="15">
      <t>スウ</t>
    </rPh>
    <phoneticPr fontId="2"/>
  </si>
  <si>
    <t>☆防火対象物の合計は赤色の値＋青色</t>
    <rPh sb="1" eb="3">
      <t>ボウカ</t>
    </rPh>
    <rPh sb="3" eb="6">
      <t>タイショウブツ</t>
    </rPh>
    <rPh sb="7" eb="9">
      <t>ゴウケイ</t>
    </rPh>
    <rPh sb="10" eb="11">
      <t>アカ</t>
    </rPh>
    <rPh sb="11" eb="12">
      <t>イロ</t>
    </rPh>
    <rPh sb="13" eb="14">
      <t>アタイ</t>
    </rPh>
    <rPh sb="15" eb="17">
      <t>アオイロ</t>
    </rPh>
    <phoneticPr fontId="2"/>
  </si>
  <si>
    <t>☆全体の消防計画届出対象物数の合計は黄色＋紫</t>
    <rPh sb="1" eb="3">
      <t>ゼンタイ</t>
    </rPh>
    <rPh sb="4" eb="6">
      <t>ショウボウ</t>
    </rPh>
    <rPh sb="6" eb="8">
      <t>ケイカク</t>
    </rPh>
    <rPh sb="8" eb="10">
      <t>トドケデ</t>
    </rPh>
    <rPh sb="10" eb="13">
      <t>タイショウブツ</t>
    </rPh>
    <rPh sb="13" eb="14">
      <t>スウ</t>
    </rPh>
    <rPh sb="15" eb="17">
      <t>ゴウケイ</t>
    </rPh>
    <rPh sb="18" eb="20">
      <t>キイロ</t>
    </rPh>
    <rPh sb="21" eb="22">
      <t>ムラサキ</t>
    </rPh>
    <phoneticPr fontId="2"/>
  </si>
  <si>
    <t>青</t>
    <rPh sb="0" eb="1">
      <t>アオ</t>
    </rPh>
    <phoneticPr fontId="2"/>
  </si>
  <si>
    <t>緑</t>
    <rPh sb="0" eb="1">
      <t>ミドリ</t>
    </rPh>
    <phoneticPr fontId="2"/>
  </si>
  <si>
    <t>黄</t>
    <rPh sb="0" eb="1">
      <t>キ</t>
    </rPh>
    <phoneticPr fontId="2"/>
  </si>
  <si>
    <t>選任</t>
    <rPh sb="0" eb="2">
      <t>センニン</t>
    </rPh>
    <phoneticPr fontId="2"/>
  </si>
  <si>
    <t>A</t>
    <phoneticPr fontId="2"/>
  </si>
  <si>
    <t>B</t>
    <phoneticPr fontId="2"/>
  </si>
  <si>
    <t>A-B</t>
    <phoneticPr fontId="2"/>
  </si>
  <si>
    <t>F</t>
    <phoneticPr fontId="2"/>
  </si>
  <si>
    <t>G</t>
    <phoneticPr fontId="2"/>
  </si>
  <si>
    <t>F-G</t>
    <phoneticPr fontId="2"/>
  </si>
  <si>
    <t>C</t>
    <phoneticPr fontId="2"/>
  </si>
  <si>
    <t>E</t>
    <phoneticPr fontId="2"/>
  </si>
  <si>
    <t>C-E</t>
    <phoneticPr fontId="2"/>
  </si>
  <si>
    <t>選任率（％）</t>
    <phoneticPr fontId="2"/>
  </si>
  <si>
    <t>作成率（％）</t>
    <phoneticPr fontId="2"/>
  </si>
  <si>
    <t>（</t>
    <phoneticPr fontId="2"/>
  </si>
  <si>
    <t>）</t>
    <phoneticPr fontId="2"/>
  </si>
  <si>
    <t>イ</t>
    <phoneticPr fontId="2"/>
  </si>
  <si>
    <t>ロ</t>
    <phoneticPr fontId="2"/>
  </si>
  <si>
    <t>）</t>
    <phoneticPr fontId="2"/>
  </si>
  <si>
    <t>イ</t>
    <phoneticPr fontId="2"/>
  </si>
  <si>
    <t>ハ</t>
    <phoneticPr fontId="2"/>
  </si>
  <si>
    <t>ニ</t>
    <phoneticPr fontId="2"/>
  </si>
  <si>
    <t>）</t>
    <phoneticPr fontId="2"/>
  </si>
  <si>
    <t>イ</t>
    <phoneticPr fontId="2"/>
  </si>
  <si>
    <t>ロ</t>
    <phoneticPr fontId="2"/>
  </si>
  <si>
    <t>（</t>
    <phoneticPr fontId="2"/>
  </si>
  <si>
    <t>）</t>
    <phoneticPr fontId="2"/>
  </si>
  <si>
    <t>（</t>
    <phoneticPr fontId="2"/>
  </si>
  <si>
    <t>）</t>
    <phoneticPr fontId="2"/>
  </si>
  <si>
    <t>イ</t>
    <phoneticPr fontId="2"/>
  </si>
  <si>
    <t>ロ</t>
    <phoneticPr fontId="2"/>
  </si>
  <si>
    <t>ハ</t>
    <phoneticPr fontId="2"/>
  </si>
  <si>
    <t>ニ</t>
    <phoneticPr fontId="2"/>
  </si>
  <si>
    <t>（</t>
    <phoneticPr fontId="2"/>
  </si>
  <si>
    <t>）</t>
    <phoneticPr fontId="2"/>
  </si>
  <si>
    <t>イ</t>
    <phoneticPr fontId="2"/>
  </si>
  <si>
    <t>（</t>
    <phoneticPr fontId="2"/>
  </si>
  <si>
    <t>ロ</t>
    <phoneticPr fontId="2"/>
  </si>
  <si>
    <t>統括防火管理対象物数_高層</t>
  </si>
  <si>
    <t>54</t>
  </si>
  <si>
    <t>29</t>
  </si>
  <si>
    <t>119</t>
  </si>
  <si>
    <t>5410</t>
  </si>
  <si>
    <t>A</t>
    <phoneticPr fontId="2"/>
  </si>
  <si>
    <t>B</t>
    <phoneticPr fontId="2"/>
  </si>
  <si>
    <t>第1-1-29表</t>
    <rPh sb="0" eb="1">
      <t>ダイ</t>
    </rPh>
    <rPh sb="7" eb="8">
      <t>ヒョウ</t>
    </rPh>
    <phoneticPr fontId="2"/>
  </si>
  <si>
    <t>全国の統括防火管理実施状況</t>
    <rPh sb="0" eb="2">
      <t>ゼンコク</t>
    </rPh>
    <rPh sb="3" eb="5">
      <t>トウカツ</t>
    </rPh>
    <rPh sb="5" eb="7">
      <t>ボウカ</t>
    </rPh>
    <rPh sb="7" eb="9">
      <t>カンリ</t>
    </rPh>
    <rPh sb="9" eb="11">
      <t>ジッシ</t>
    </rPh>
    <rPh sb="11" eb="13">
      <t>ジョウキョウ</t>
    </rPh>
    <phoneticPr fontId="2"/>
  </si>
  <si>
    <t>（平成28年3月31日現在）</t>
    <rPh sb="1" eb="3">
      <t>ヘイセイ</t>
    </rPh>
    <rPh sb="5" eb="6">
      <t>ネン</t>
    </rPh>
    <rPh sb="7" eb="8">
      <t>ガツ</t>
    </rPh>
    <rPh sb="10" eb="11">
      <t>ニチ</t>
    </rPh>
    <rPh sb="11" eb="13">
      <t>ゲンザイ</t>
    </rPh>
    <phoneticPr fontId="2"/>
  </si>
  <si>
    <t>統括防火管理実施義務対象物数</t>
    <rPh sb="0" eb="2">
      <t>トウカツ</t>
    </rPh>
    <rPh sb="2" eb="4">
      <t>ボウカ</t>
    </rPh>
    <rPh sb="4" eb="6">
      <t>カンリ</t>
    </rPh>
    <rPh sb="6" eb="8">
      <t>ジッシ</t>
    </rPh>
    <rPh sb="8" eb="10">
      <t>ギム</t>
    </rPh>
    <rPh sb="10" eb="13">
      <t>タイショウブツ</t>
    </rPh>
    <rPh sb="13" eb="14">
      <t>スウ</t>
    </rPh>
    <phoneticPr fontId="2"/>
  </si>
  <si>
    <t>統括防火管理者を選任している防火対象物</t>
    <rPh sb="0" eb="2">
      <t>トウカツ</t>
    </rPh>
    <rPh sb="2" eb="4">
      <t>ボウカ</t>
    </rPh>
    <rPh sb="4" eb="7">
      <t>カンリシャ</t>
    </rPh>
    <rPh sb="8" eb="10">
      <t>センニン</t>
    </rPh>
    <rPh sb="14" eb="16">
      <t>ボウカ</t>
    </rPh>
    <rPh sb="16" eb="18">
      <t>タイショウ</t>
    </rPh>
    <rPh sb="18" eb="19">
      <t>ブツ</t>
    </rPh>
    <phoneticPr fontId="2"/>
  </si>
  <si>
    <t>統括防火管理者選任届出対象物数</t>
    <rPh sb="0" eb="2">
      <t>トウカツ</t>
    </rPh>
    <rPh sb="2" eb="4">
      <t>ボウカ</t>
    </rPh>
    <rPh sb="4" eb="7">
      <t>カンリシャ</t>
    </rPh>
    <rPh sb="7" eb="9">
      <t>センニン</t>
    </rPh>
    <rPh sb="9" eb="11">
      <t>トドケデ</t>
    </rPh>
    <rPh sb="11" eb="14">
      <t>タイショウブツ</t>
    </rPh>
    <rPh sb="14" eb="15">
      <t>スウ</t>
    </rPh>
    <phoneticPr fontId="6"/>
  </si>
  <si>
    <t>10</t>
  </si>
  <si>
    <t>C</t>
    <phoneticPr fontId="2"/>
  </si>
  <si>
    <t>D</t>
    <phoneticPr fontId="2"/>
  </si>
  <si>
    <t>統括防火管理_全体についての消防計画届出対象物数</t>
  </si>
  <si>
    <t>統括防火管理_全体についての消防計画届出対象物数_高層</t>
  </si>
  <si>
    <t>Ｃ－Ｄ</t>
    <phoneticPr fontId="2"/>
  </si>
  <si>
    <t>Ｅ</t>
    <phoneticPr fontId="2"/>
  </si>
  <si>
    <t>Ｆ</t>
    <phoneticPr fontId="2"/>
  </si>
  <si>
    <t>Ｅ－Ｆ</t>
    <phoneticPr fontId="2"/>
  </si>
  <si>
    <t>統括
うち
高層</t>
    <rPh sb="0" eb="2">
      <t>トウカツ</t>
    </rPh>
    <rPh sb="6" eb="8">
      <t>コウソウ</t>
    </rPh>
    <phoneticPr fontId="2"/>
  </si>
  <si>
    <t>1724</t>
  </si>
  <si>
    <t>7669</t>
  </si>
  <si>
    <t>98</t>
  </si>
  <si>
    <t>78</t>
  </si>
  <si>
    <t>149</t>
  </si>
  <si>
    <t>3029</t>
  </si>
  <si>
    <t>６－イ(1)</t>
  </si>
  <si>
    <t>６－ロ(0)</t>
  </si>
  <si>
    <t>６－ハ(0)</t>
  </si>
  <si>
    <t>統括防火管理者選任届出対象物数_高層</t>
    <rPh sb="0" eb="2">
      <t>トウカツ</t>
    </rPh>
    <rPh sb="2" eb="4">
      <t>ボウカ</t>
    </rPh>
    <rPh sb="4" eb="7">
      <t>カンリシャ</t>
    </rPh>
    <rPh sb="7" eb="9">
      <t>センニン</t>
    </rPh>
    <rPh sb="9" eb="11">
      <t>トドケデ</t>
    </rPh>
    <rPh sb="11" eb="14">
      <t>タイショウブツ</t>
    </rPh>
    <rPh sb="14" eb="15">
      <t>スウ</t>
    </rPh>
    <rPh sb="16" eb="18">
      <t>コウソウ</t>
    </rPh>
    <phoneticPr fontId="2"/>
  </si>
  <si>
    <t>統括防火管理_全体についての消防計画届出対象物数</t>
    <phoneticPr fontId="2"/>
  </si>
  <si>
    <t>統括防火管理_全体についての消防計画届出対象物数_高層</t>
    <phoneticPr fontId="2"/>
  </si>
  <si>
    <t>（備考）　１　「防火対象物実態等調査」により作成
　　　　　 ２　高層建築物（高さ31メートルを超える建築物）は、消防法施行令別表
　　　　　　   第一において区分されているものではない。また、高層建築物に該当
　　　　　　   する防火対象物は、「防火対象物の区分」中、「高層建築物」の欄に
                計上。</t>
    <rPh sb="1" eb="3">
      <t>ビコウ</t>
    </rPh>
    <rPh sb="8" eb="10">
      <t>ボウカ</t>
    </rPh>
    <rPh sb="10" eb="13">
      <t>タイショウブツ</t>
    </rPh>
    <rPh sb="13" eb="15">
      <t>ジッタイ</t>
    </rPh>
    <rPh sb="15" eb="16">
      <t>トウ</t>
    </rPh>
    <rPh sb="16" eb="18">
      <t>チョウサ</t>
    </rPh>
    <rPh sb="22" eb="24">
      <t>サクセイ</t>
    </rPh>
    <rPh sb="33" eb="35">
      <t>コウソウ</t>
    </rPh>
    <rPh sb="35" eb="37">
      <t>ケンチク</t>
    </rPh>
    <rPh sb="37" eb="38">
      <t>ブツ</t>
    </rPh>
    <rPh sb="39" eb="40">
      <t>タカ</t>
    </rPh>
    <rPh sb="48" eb="49">
      <t>コ</t>
    </rPh>
    <rPh sb="51" eb="54">
      <t>ケンチクブツ</t>
    </rPh>
    <rPh sb="57" eb="60">
      <t>ショウボウホウ</t>
    </rPh>
    <rPh sb="60" eb="63">
      <t>セコウレイ</t>
    </rPh>
    <rPh sb="63" eb="65">
      <t>ベッピョウ</t>
    </rPh>
    <rPh sb="75" eb="76">
      <t>ダイ</t>
    </rPh>
    <rPh sb="76" eb="77">
      <t>イチ</t>
    </rPh>
    <rPh sb="81" eb="83">
      <t>クブン</t>
    </rPh>
    <rPh sb="98" eb="100">
      <t>コウソウ</t>
    </rPh>
    <rPh sb="100" eb="103">
      <t>ケンチクブツ</t>
    </rPh>
    <rPh sb="104" eb="106">
      <t>ガイトウ</t>
    </rPh>
    <rPh sb="118" eb="120">
      <t>ボウカ</t>
    </rPh>
    <rPh sb="120" eb="123">
      <t>タイショウブツ</t>
    </rPh>
    <rPh sb="126" eb="128">
      <t>ボウカ</t>
    </rPh>
    <rPh sb="128" eb="131">
      <t>タイショウブツ</t>
    </rPh>
    <rPh sb="132" eb="134">
      <t>クブン</t>
    </rPh>
    <rPh sb="135" eb="136">
      <t>チュウ</t>
    </rPh>
    <rPh sb="138" eb="140">
      <t>コウソウ</t>
    </rPh>
    <rPh sb="140" eb="143">
      <t>ケンチクブツ</t>
    </rPh>
    <rPh sb="145" eb="146">
      <t>ラン</t>
    </rPh>
    <rPh sb="164" eb="166">
      <t>ケイジョウ</t>
    </rPh>
    <phoneticPr fontId="2"/>
  </si>
  <si>
    <t>（平成29年3月31日現在）</t>
    <rPh sb="1" eb="3">
      <t>ヘイセイ</t>
    </rPh>
    <rPh sb="5" eb="6">
      <t>ネン</t>
    </rPh>
    <rPh sb="7" eb="8">
      <t>ガツ</t>
    </rPh>
    <rPh sb="10" eb="11">
      <t>ニチ</t>
    </rPh>
    <rPh sb="11" eb="13">
      <t>ゲンザイ</t>
    </rPh>
    <phoneticPr fontId="2"/>
  </si>
  <si>
    <t>附属資料1-1-41</t>
    <rPh sb="0" eb="2">
      <t>フゾク</t>
    </rPh>
    <rPh sb="2" eb="4">
      <t>シリョウ</t>
    </rPh>
    <phoneticPr fontId="2"/>
  </si>
  <si>
    <t>　合　　計</t>
    <rPh sb="1" eb="2">
      <t>ゴウ</t>
    </rPh>
    <rPh sb="4" eb="5">
      <t>ケイ</t>
    </rPh>
    <phoneticPr fontId="2"/>
  </si>
  <si>
    <t>統括防火管理実施
義務対象物数</t>
    <rPh sb="0" eb="2">
      <t>トウカツ</t>
    </rPh>
    <rPh sb="2" eb="4">
      <t>ボウカ</t>
    </rPh>
    <rPh sb="4" eb="6">
      <t>カンリ</t>
    </rPh>
    <rPh sb="6" eb="8">
      <t>ジッシ</t>
    </rPh>
    <rPh sb="9" eb="11">
      <t>ギム</t>
    </rPh>
    <rPh sb="11" eb="14">
      <t>タイショウブツ</t>
    </rPh>
    <rPh sb="14" eb="15">
      <t>スウ</t>
    </rPh>
    <phoneticPr fontId="2"/>
  </si>
  <si>
    <t>統括防火管理者選任届出対象物数</t>
    <phoneticPr fontId="2"/>
  </si>
  <si>
    <t>統括防火管理者選任届出対象物数_高層</t>
    <phoneticPr fontId="2"/>
  </si>
  <si>
    <t>全体についての消防計画届出対象物数_高層</t>
    <rPh sb="0" eb="2">
      <t>ゼンタイ</t>
    </rPh>
    <rPh sb="7" eb="9">
      <t>ショウボウ</t>
    </rPh>
    <rPh sb="9" eb="11">
      <t>ケイカク</t>
    </rPh>
    <rPh sb="11" eb="13">
      <t>トドケデ</t>
    </rPh>
    <rPh sb="13" eb="16">
      <t>タイショウブツ</t>
    </rPh>
    <rPh sb="16" eb="17">
      <t>スウ</t>
    </rPh>
    <phoneticPr fontId="2"/>
  </si>
  <si>
    <t>６－イ(2)</t>
  </si>
  <si>
    <t>６－イ(3)</t>
  </si>
  <si>
    <t>６－イ(4)</t>
  </si>
  <si>
    <t>６－ロ(1)</t>
  </si>
  <si>
    <t>６－ロ(2)</t>
  </si>
  <si>
    <t>６－ロ(3)</t>
  </si>
  <si>
    <t>６－ロ(4)</t>
  </si>
  <si>
    <t>６－ロ(5)</t>
  </si>
  <si>
    <t>６－ハ(1)</t>
  </si>
  <si>
    <t>６－ハ(2)</t>
  </si>
  <si>
    <t>６－ハ(3)</t>
  </si>
  <si>
    <t>６－ハ(4)</t>
  </si>
  <si>
    <t>６－ハ(5)</t>
  </si>
  <si>
    <r>
      <t>（平成</t>
    </r>
    <r>
      <rPr>
        <sz val="10"/>
        <color indexed="10"/>
        <rFont val="ＭＳ Ｐゴシック"/>
        <family val="3"/>
        <charset val="128"/>
      </rPr>
      <t>30</t>
    </r>
    <r>
      <rPr>
        <sz val="10"/>
        <color indexed="8"/>
        <rFont val="ＭＳ Ｐゴシック"/>
        <family val="3"/>
        <charset val="128"/>
      </rPr>
      <t>年3月31日現在）</t>
    </r>
    <rPh sb="1" eb="3">
      <t>ヘイセイ</t>
    </rPh>
    <rPh sb="5" eb="6">
      <t>ネン</t>
    </rPh>
    <rPh sb="7" eb="8">
      <t>ガツ</t>
    </rPh>
    <rPh sb="10" eb="11">
      <t>ニチ</t>
    </rPh>
    <rPh sb="11" eb="13">
      <t>ゲンザイ</t>
    </rPh>
    <phoneticPr fontId="2"/>
  </si>
  <si>
    <r>
      <t>（平成</t>
    </r>
    <r>
      <rPr>
        <sz val="10"/>
        <color indexed="10"/>
        <rFont val="ＭＳ Ｐゴシック"/>
        <family val="3"/>
        <charset val="128"/>
      </rPr>
      <t>3</t>
    </r>
    <r>
      <rPr>
        <sz val="10"/>
        <color indexed="10"/>
        <rFont val="ＭＳ Ｐゴシック"/>
        <family val="3"/>
        <charset val="128"/>
      </rPr>
      <t>1</t>
    </r>
    <r>
      <rPr>
        <sz val="10"/>
        <color indexed="8"/>
        <rFont val="ＭＳ Ｐゴシック"/>
        <family val="3"/>
        <charset val="128"/>
      </rPr>
      <t>年3月31日現在）</t>
    </r>
    <rPh sb="1" eb="3">
      <t>ヘイセイ</t>
    </rPh>
    <rPh sb="5" eb="6">
      <t>ネン</t>
    </rPh>
    <rPh sb="7" eb="8">
      <t>ガツ</t>
    </rPh>
    <rPh sb="10" eb="11">
      <t>ニチ</t>
    </rPh>
    <rPh sb="11" eb="13">
      <t>ゲンザイ</t>
    </rPh>
    <phoneticPr fontId="2"/>
  </si>
  <si>
    <r>
      <t>（令和２</t>
    </r>
    <r>
      <rPr>
        <sz val="10"/>
        <color indexed="8"/>
        <rFont val="ＭＳ Ｐゴシック"/>
        <family val="3"/>
        <charset val="128"/>
      </rPr>
      <t>年３月31日現在）</t>
    </r>
    <rPh sb="1" eb="3">
      <t>レイワ</t>
    </rPh>
    <rPh sb="4" eb="5">
      <t>ネン</t>
    </rPh>
    <rPh sb="6" eb="7">
      <t>ガツ</t>
    </rPh>
    <rPh sb="9" eb="10">
      <t>ニチ</t>
    </rPh>
    <rPh sb="10" eb="12">
      <t>ゲンザイ</t>
    </rPh>
    <phoneticPr fontId="2"/>
  </si>
  <si>
    <t>（備考）　１　「防火対象物実態等調査」により作成
　　　　　 ２　高層建築物（高さ31メートルを超える建築物）は、消防法施行令別表第一において区分されている
　　　　　　　　ものではない。また、高層建築物に該当する防火対象物は、「防火対象物の区分」中、「高層建築
　　　　　　　　物」の欄に計上。</t>
    <rPh sb="1" eb="3">
      <t>ビコウ</t>
    </rPh>
    <rPh sb="8" eb="10">
      <t>ボウカ</t>
    </rPh>
    <rPh sb="10" eb="13">
      <t>タイショウブツ</t>
    </rPh>
    <rPh sb="13" eb="15">
      <t>ジッタイ</t>
    </rPh>
    <rPh sb="15" eb="16">
      <t>トウ</t>
    </rPh>
    <rPh sb="16" eb="18">
      <t>チョウサ</t>
    </rPh>
    <rPh sb="22" eb="24">
      <t>サクセイ</t>
    </rPh>
    <rPh sb="33" eb="35">
      <t>コウソウ</t>
    </rPh>
    <rPh sb="35" eb="37">
      <t>ケンチク</t>
    </rPh>
    <rPh sb="37" eb="38">
      <t>ブツ</t>
    </rPh>
    <rPh sb="39" eb="40">
      <t>タカ</t>
    </rPh>
    <rPh sb="48" eb="49">
      <t>コ</t>
    </rPh>
    <rPh sb="51" eb="54">
      <t>ケンチクブツ</t>
    </rPh>
    <rPh sb="57" eb="60">
      <t>ショウボウホウ</t>
    </rPh>
    <rPh sb="60" eb="63">
      <t>セコウレイ</t>
    </rPh>
    <rPh sb="63" eb="65">
      <t>ベッピョウ</t>
    </rPh>
    <rPh sb="65" eb="66">
      <t>ダイ</t>
    </rPh>
    <rPh sb="66" eb="67">
      <t>イチ</t>
    </rPh>
    <rPh sb="71" eb="73">
      <t>クブン</t>
    </rPh>
    <rPh sb="97" eb="99">
      <t>コウソウ</t>
    </rPh>
    <rPh sb="99" eb="102">
      <t>ケンチクブツ</t>
    </rPh>
    <rPh sb="103" eb="105">
      <t>ガイトウ</t>
    </rPh>
    <rPh sb="107" eb="109">
      <t>ボウカ</t>
    </rPh>
    <rPh sb="109" eb="112">
      <t>タイショウブツ</t>
    </rPh>
    <rPh sb="115" eb="117">
      <t>ボウカ</t>
    </rPh>
    <rPh sb="117" eb="120">
      <t>タイショウブツ</t>
    </rPh>
    <rPh sb="121" eb="123">
      <t>クブン</t>
    </rPh>
    <rPh sb="124" eb="125">
      <t>チュウ</t>
    </rPh>
    <rPh sb="127" eb="129">
      <t>コウソウ</t>
    </rPh>
    <rPh sb="143" eb="144">
      <t>ラン</t>
    </rPh>
    <rPh sb="145" eb="147">
      <t>ケイジョウ</t>
    </rPh>
    <phoneticPr fontId="2"/>
  </si>
  <si>
    <t>統括防火管理者を選任している防火　　　　　対象物数</t>
    <rPh sb="0" eb="2">
      <t>トウカツ</t>
    </rPh>
    <rPh sb="2" eb="4">
      <t>ボウカ</t>
    </rPh>
    <rPh sb="4" eb="7">
      <t>カンリシャ</t>
    </rPh>
    <rPh sb="8" eb="10">
      <t>センニン</t>
    </rPh>
    <rPh sb="14" eb="16">
      <t>ボウカ</t>
    </rPh>
    <rPh sb="21" eb="23">
      <t>タイショウ</t>
    </rPh>
    <rPh sb="23" eb="24">
      <t>ブツ</t>
    </rPh>
    <rPh sb="24" eb="25">
      <t>スウ</t>
    </rPh>
    <phoneticPr fontId="2"/>
  </si>
  <si>
    <t>28</t>
  </si>
  <si>
    <t>70</t>
  </si>
  <si>
    <t>66</t>
  </si>
  <si>
    <t>41</t>
  </si>
  <si>
    <t>39</t>
  </si>
  <si>
    <t>2201</t>
  </si>
  <si>
    <t>1236</t>
  </si>
  <si>
    <t>1172</t>
  </si>
  <si>
    <t>413</t>
  </si>
  <si>
    <t>383</t>
  </si>
  <si>
    <t>457</t>
  </si>
  <si>
    <t>375</t>
  </si>
  <si>
    <t>349</t>
  </si>
  <si>
    <t>43</t>
  </si>
  <si>
    <t>13</t>
  </si>
  <si>
    <t>33</t>
  </si>
  <si>
    <t>121</t>
  </si>
  <si>
    <t>71</t>
  </si>
  <si>
    <t>65</t>
  </si>
  <si>
    <t>157</t>
  </si>
  <si>
    <t>89</t>
  </si>
  <si>
    <t>88</t>
  </si>
  <si>
    <t>67</t>
  </si>
  <si>
    <t>36</t>
  </si>
  <si>
    <t>96</t>
  </si>
  <si>
    <t>84</t>
  </si>
  <si>
    <t>79</t>
  </si>
  <si>
    <t>62230</t>
  </si>
  <si>
    <t>39831</t>
  </si>
  <si>
    <t>38090</t>
  </si>
  <si>
    <t>9004</t>
  </si>
  <si>
    <t>4865</t>
  </si>
  <si>
    <t>4609</t>
  </si>
  <si>
    <t>（令和３年３月31日現在）</t>
    <rPh sb="1" eb="3">
      <t>レイワ</t>
    </rPh>
    <rPh sb="4" eb="5">
      <t>ネン</t>
    </rPh>
    <rPh sb="6" eb="7">
      <t>ガツ</t>
    </rPh>
    <rPh sb="9" eb="10">
      <t>ニチ</t>
    </rPh>
    <rPh sb="10" eb="12">
      <t>ゲンザイ</t>
    </rPh>
    <phoneticPr fontId="2"/>
  </si>
  <si>
    <t>資料1-1-56</t>
    <rPh sb="0" eb="2">
      <t>シリョウ</t>
    </rPh>
    <phoneticPr fontId="2"/>
  </si>
  <si>
    <t>（令和４年３月31日現在）</t>
    <rPh sb="1" eb="3">
      <t>レイワ</t>
    </rPh>
    <rPh sb="4" eb="5">
      <t>ネン</t>
    </rPh>
    <rPh sb="6" eb="7">
      <t>ガツ</t>
    </rPh>
    <rPh sb="9" eb="10">
      <t>ニチ</t>
    </rPh>
    <rPh sb="10" eb="12">
      <t>ゲンザイ</t>
    </rPh>
    <phoneticPr fontId="2"/>
  </si>
  <si>
    <t>(十六)</t>
    <phoneticPr fontId="2"/>
  </si>
  <si>
    <t>（一）</t>
    <rPh sb="1" eb="2">
      <t>イチ</t>
    </rPh>
    <phoneticPr fontId="2"/>
  </si>
  <si>
    <t>（二）</t>
    <rPh sb="1" eb="2">
      <t>ニ</t>
    </rPh>
    <phoneticPr fontId="2"/>
  </si>
  <si>
    <t>（三）</t>
    <rPh sb="1" eb="2">
      <t>サン</t>
    </rPh>
    <phoneticPr fontId="2"/>
  </si>
  <si>
    <t>（四）</t>
    <rPh sb="1" eb="2">
      <t>ヨン</t>
    </rPh>
    <phoneticPr fontId="2"/>
  </si>
  <si>
    <t>（五）</t>
    <rPh sb="1" eb="2">
      <t>ゴ</t>
    </rPh>
    <phoneticPr fontId="2"/>
  </si>
  <si>
    <t>（六）</t>
    <rPh sb="1" eb="2">
      <t>ロク</t>
    </rPh>
    <phoneticPr fontId="2"/>
  </si>
  <si>
    <t>（九）</t>
    <rPh sb="1" eb="2">
      <t>キュウ</t>
    </rPh>
    <phoneticPr fontId="2"/>
  </si>
  <si>
    <t>統括防火管理者を選任している
防火対象物数</t>
    <rPh sb="0" eb="2">
      <t>トウカツ</t>
    </rPh>
    <rPh sb="2" eb="4">
      <t>ボウカ</t>
    </rPh>
    <rPh sb="4" eb="7">
      <t>カンリシャ</t>
    </rPh>
    <rPh sb="8" eb="10">
      <t>センニン</t>
    </rPh>
    <rPh sb="15" eb="17">
      <t>ボウカ</t>
    </rPh>
    <rPh sb="17" eb="19">
      <t>タイショウ</t>
    </rPh>
    <rPh sb="19" eb="20">
      <t>ブツ</t>
    </rPh>
    <rPh sb="20" eb="21">
      <t>スウ</t>
    </rPh>
    <phoneticPr fontId="2"/>
  </si>
  <si>
    <t xml:space="preserve">
（備考）　１　「防火対象物実態等調査」により作成
　　　　　２　高層建築物（高さ31メートルを超える建築物）は、消防法施行令別表第一において区分されているものではない。
　　　　　　　また、高層建築物に該当する防火対象物は、「防火対象物の区分」中、「高層建築物」の欄に計上。</t>
    <rPh sb="2" eb="4">
      <t>ビコウ</t>
    </rPh>
    <rPh sb="9" eb="11">
      <t>ボウカ</t>
    </rPh>
    <rPh sb="11" eb="14">
      <t>タイショウブツ</t>
    </rPh>
    <rPh sb="14" eb="16">
      <t>ジッタイ</t>
    </rPh>
    <rPh sb="16" eb="17">
      <t>トウ</t>
    </rPh>
    <rPh sb="17" eb="19">
      <t>チョウサ</t>
    </rPh>
    <rPh sb="23" eb="25">
      <t>サクセイ</t>
    </rPh>
    <rPh sb="33" eb="35">
      <t>コウソウ</t>
    </rPh>
    <rPh sb="35" eb="37">
      <t>ケンチク</t>
    </rPh>
    <rPh sb="37" eb="38">
      <t>ブツ</t>
    </rPh>
    <rPh sb="39" eb="40">
      <t>タカ</t>
    </rPh>
    <rPh sb="48" eb="49">
      <t>コ</t>
    </rPh>
    <rPh sb="51" eb="54">
      <t>ケンチクブツ</t>
    </rPh>
    <rPh sb="57" eb="60">
      <t>ショウボウホウ</t>
    </rPh>
    <rPh sb="60" eb="63">
      <t>セコウレイ</t>
    </rPh>
    <rPh sb="63" eb="65">
      <t>ベッピョウ</t>
    </rPh>
    <rPh sb="65" eb="66">
      <t>ダイ</t>
    </rPh>
    <rPh sb="66" eb="67">
      <t>イチ</t>
    </rPh>
    <rPh sb="71" eb="73">
      <t>クブン</t>
    </rPh>
    <rPh sb="96" eb="98">
      <t>コウソウ</t>
    </rPh>
    <rPh sb="98" eb="101">
      <t>ケンチクブツ</t>
    </rPh>
    <rPh sb="102" eb="104">
      <t>ガイトウ</t>
    </rPh>
    <rPh sb="106" eb="108">
      <t>ボウカ</t>
    </rPh>
    <rPh sb="108" eb="111">
      <t>タイショウブツ</t>
    </rPh>
    <rPh sb="114" eb="116">
      <t>ボウカ</t>
    </rPh>
    <rPh sb="116" eb="119">
      <t>タイショウブツ</t>
    </rPh>
    <rPh sb="120" eb="122">
      <t>クブン</t>
    </rPh>
    <rPh sb="123" eb="124">
      <t>チュウ</t>
    </rPh>
    <rPh sb="126" eb="128">
      <t>コウソウ</t>
    </rPh>
    <rPh sb="133" eb="134">
      <t>ラン</t>
    </rPh>
    <rPh sb="135" eb="137">
      <t>ケイジョウ</t>
    </rPh>
    <phoneticPr fontId="2"/>
  </si>
  <si>
    <t>項目</t>
    <rPh sb="0" eb="2">
      <t>コウモク</t>
    </rPh>
    <phoneticPr fontId="2"/>
  </si>
  <si>
    <t>（十六の二）</t>
    <rPh sb="1" eb="3">
      <t>１６</t>
    </rPh>
    <rPh sb="4" eb="5">
      <t>２</t>
    </rPh>
    <phoneticPr fontId="2"/>
  </si>
  <si>
    <t>（十六の三）</t>
    <rPh sb="1" eb="3">
      <t>１６</t>
    </rPh>
    <rPh sb="4" eb="5">
      <t>３</t>
    </rPh>
    <phoneticPr fontId="2"/>
  </si>
  <si>
    <t>統括防火管理実施
義務防火対象物数</t>
    <rPh sb="0" eb="2">
      <t>トウカツ</t>
    </rPh>
    <rPh sb="2" eb="4">
      <t>ボウカ</t>
    </rPh>
    <rPh sb="4" eb="6">
      <t>カンリ</t>
    </rPh>
    <rPh sb="6" eb="8">
      <t>ジッシ</t>
    </rPh>
    <rPh sb="9" eb="11">
      <t>ギム</t>
    </rPh>
    <rPh sb="11" eb="13">
      <t>ボウカ</t>
    </rPh>
    <rPh sb="13" eb="16">
      <t>タイショウブツ</t>
    </rPh>
    <rPh sb="16" eb="17">
      <t>スウ</t>
    </rPh>
    <phoneticPr fontId="2"/>
  </si>
  <si>
    <t>全体についての消防計画を作成している防火対象物数</t>
    <rPh sb="0" eb="2">
      <t>ゼンタイ</t>
    </rPh>
    <rPh sb="7" eb="9">
      <t>ショウボウ</t>
    </rPh>
    <rPh sb="9" eb="11">
      <t>ケイカク</t>
    </rPh>
    <rPh sb="12" eb="14">
      <t>サクセイ</t>
    </rPh>
    <rPh sb="18" eb="20">
      <t>ボウカ</t>
    </rPh>
    <rPh sb="20" eb="22">
      <t>タイショウ</t>
    </rPh>
    <rPh sb="22" eb="23">
      <t>ブツ</t>
    </rPh>
    <rPh sb="23" eb="24">
      <t>スウ</t>
    </rPh>
    <phoneticPr fontId="2"/>
  </si>
  <si>
    <t>（令和５年３月31日現在）</t>
    <rPh sb="1" eb="3">
      <t>レイワ</t>
    </rPh>
    <rPh sb="4" eb="5">
      <t>ネン</t>
    </rPh>
    <rPh sb="6" eb="7">
      <t>ガツ</t>
    </rPh>
    <rPh sb="9" eb="10">
      <t>ニチ</t>
    </rPh>
    <rPh sb="10" eb="12">
      <t>ゲンザイ</t>
    </rPh>
    <phoneticPr fontId="2"/>
  </si>
  <si>
    <t>46</t>
  </si>
  <si>
    <t>1268</t>
  </si>
  <si>
    <t>1201</t>
  </si>
  <si>
    <t>404</t>
  </si>
  <si>
    <t>362</t>
  </si>
  <si>
    <t>426</t>
  </si>
  <si>
    <t>403</t>
  </si>
  <si>
    <t>48</t>
  </si>
  <si>
    <t>86</t>
  </si>
  <si>
    <t>42992</t>
  </si>
  <si>
    <t>41507</t>
  </si>
  <si>
    <t>5443</t>
  </si>
  <si>
    <t>5236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</si>
</sst>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_);[Red]\(#,##0\)"/>
    <numFmt numFmtId="179" formatCode="0_ "/>
    <numFmt numFmtId="180" formatCode="0.0_);[Red]\(0.0\)"/>
    <numFmt numFmtId="181" formatCode="#,##0.0_);[Red]\(#,##0.0\)"/>
  </numFmts>
  <fonts count="4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2"/>
      <color indexed="10"/>
      <name val="ＨＧｺﾞｼｯｸE-PRO"/>
      <family val="3"/>
      <charset val="128"/>
    </font>
    <font>
      <sz val="11"/>
      <name val="ＭＳ Ｐゴシック"/>
      <family val="3"/>
      <charset val="128"/>
    </font>
    <font>
      <sz val="11"/>
      <name val="ＭＳ ゴシック"/>
      <family val="3"/>
      <charset val="128"/>
    </font>
    <font>
      <sz val="8"/>
      <name val="ＭＳ Ｐゴシック"/>
      <family val="3"/>
      <charset val="128"/>
    </font>
    <font>
      <sz val="10"/>
      <name val="Arial"/>
      <family val="2"/>
    </font>
    <font>
      <sz val="11"/>
      <color indexed="10"/>
      <name val="ＭＳ ゴシック"/>
      <family val="3"/>
      <charset val="128"/>
    </font>
    <font>
      <b/>
      <sz val="11"/>
      <name val="ＭＳ Ｐゴシック"/>
      <family val="3"/>
      <charset val="128"/>
    </font>
    <font>
      <sz val="11"/>
      <color indexed="10"/>
      <name val="ＭＳ Ｐゴシック"/>
      <family val="3"/>
      <charset val="128"/>
    </font>
    <font>
      <sz val="10"/>
      <color indexed="10"/>
      <name val="ＭＳ Ｐゴシック"/>
      <family val="3"/>
      <charset val="128"/>
    </font>
    <font>
      <b/>
      <sz val="18"/>
      <name val="ＭＳ ゴシック"/>
      <family val="3"/>
      <charset val="128"/>
    </font>
    <font>
      <sz val="11"/>
      <name val="ＭＳ ゴシック"/>
      <family val="3"/>
    </font>
    <font>
      <b/>
      <sz val="11"/>
      <color indexed="10"/>
      <name val="ＭＳ Ｐゴシック"/>
      <family val="3"/>
      <charset val="128"/>
    </font>
    <font>
      <sz val="9"/>
      <color indexed="10"/>
      <name val="ＭＳ Ｐゴシック"/>
      <family val="3"/>
      <charset val="128"/>
    </font>
    <font>
      <b/>
      <sz val="9"/>
      <color indexed="81"/>
      <name val="ＭＳ Ｐゴシック"/>
      <family val="3"/>
      <charset val="128"/>
    </font>
    <font>
      <sz val="10"/>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theme="1"/>
      <name val="ＭＳ Ｐゴシック"/>
      <family val="3"/>
      <charset val="128"/>
    </font>
    <font>
      <sz val="9"/>
      <color rgb="FFFF0000"/>
      <name val="ＭＳ Ｐゴシック"/>
      <family val="3"/>
      <charset val="128"/>
    </font>
    <font>
      <b/>
      <sz val="11"/>
      <color theme="1"/>
      <name val="ＭＳ Ｐゴシック"/>
      <family val="3"/>
      <charset val="128"/>
    </font>
    <font>
      <b/>
      <sz val="12"/>
      <color theme="1"/>
      <name val="ＨＧｺﾞｼｯｸE-PRO"/>
      <family val="3"/>
      <charset val="128"/>
    </font>
    <font>
      <sz val="9"/>
      <color theme="1"/>
      <name val="ＭＳ Ｐゴシック"/>
      <family val="3"/>
      <charset val="128"/>
    </font>
    <font>
      <sz val="10"/>
      <color theme="1"/>
      <name val="ＭＳ Ｐゴシック"/>
      <family val="3"/>
      <charset val="128"/>
    </font>
    <font>
      <sz val="11"/>
      <color theme="1"/>
      <name val="ＭＳ ゴシック"/>
      <family val="3"/>
      <charset val="128"/>
    </font>
    <font>
      <sz val="8"/>
      <color theme="1"/>
      <name val="ＭＳ Ｐゴシック"/>
      <family val="3"/>
      <charset val="128"/>
    </font>
    <font>
      <sz val="11"/>
      <color theme="1"/>
      <name val="ＭＳ Ｐ明朝"/>
      <family val="1"/>
      <charset val="128"/>
    </font>
    <font>
      <sz val="11"/>
      <color rgb="FFFF0000"/>
      <name val="ＭＳ Ｐ明朝"/>
      <family val="1"/>
      <charset val="128"/>
    </font>
    <font>
      <sz val="11"/>
      <name val="ＭＳ 明朝"/>
      <family val="1"/>
      <charset val="128"/>
    </font>
    <font>
      <b/>
      <sz val="11"/>
      <color theme="1"/>
      <name val="ＭＳ 明朝"/>
      <family val="1"/>
      <charset val="128"/>
    </font>
    <font>
      <sz val="11"/>
      <color theme="1"/>
      <name val="ＭＳ 明朝"/>
      <family val="1"/>
      <charset val="128"/>
    </font>
    <font>
      <b/>
      <sz val="12"/>
      <color theme="1"/>
      <name val="ＭＳ 明朝"/>
      <family val="1"/>
      <charset val="128"/>
    </font>
    <font>
      <sz val="9"/>
      <color theme="1"/>
      <name val="ＭＳ 明朝"/>
      <family val="1"/>
      <charset val="128"/>
    </font>
    <font>
      <sz val="10"/>
      <color theme="1"/>
      <name val="ＭＳ 明朝"/>
      <family val="1"/>
      <charset val="128"/>
    </font>
    <font>
      <sz val="10"/>
      <name val="ＭＳ 明朝"/>
      <family val="1"/>
      <charset val="128"/>
    </font>
    <font>
      <sz val="9"/>
      <name val="ＭＳ 明朝"/>
      <family val="1"/>
      <charset val="128"/>
    </font>
    <font>
      <sz val="11"/>
      <color rgb="FFFF0000"/>
      <name val="ＭＳ 明朝"/>
      <family val="1"/>
      <charset val="128"/>
    </font>
  </fonts>
  <fills count="16">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rgb="FF7030A0"/>
        <bgColor indexed="64"/>
      </patternFill>
    </fill>
    <fill>
      <patternFill patternType="solid">
        <fgColor theme="0" tint="-0.34998626667073579"/>
        <bgColor indexed="64"/>
      </patternFill>
    </fill>
    <fill>
      <patternFill patternType="solid">
        <fgColor rgb="FFFFFF66"/>
        <bgColor indexed="64"/>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9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thick">
        <color indexed="8"/>
      </left>
      <right style="thick">
        <color indexed="8"/>
      </right>
      <top style="thick">
        <color indexed="8"/>
      </top>
      <bottom style="thick">
        <color indexed="8"/>
      </bottom>
      <diagonal/>
    </border>
    <border>
      <left/>
      <right style="thin">
        <color indexed="8"/>
      </right>
      <top style="thin">
        <color indexed="8"/>
      </top>
      <bottom style="thin">
        <color indexed="8"/>
      </bottom>
      <diagonal/>
    </border>
    <border>
      <left/>
      <right/>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bottom style="thin">
        <color indexed="8"/>
      </bottom>
      <diagonal/>
    </border>
    <border>
      <left style="thin">
        <color indexed="8"/>
      </left>
      <right/>
      <top/>
      <bottom style="thin">
        <color indexed="8"/>
      </bottom>
      <diagonal/>
    </border>
    <border>
      <left/>
      <right/>
      <top style="medium">
        <color indexed="64"/>
      </top>
      <bottom/>
      <diagonal/>
    </border>
    <border>
      <left style="medium">
        <color indexed="64"/>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64"/>
      </right>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double">
        <color indexed="64"/>
      </bottom>
      <diagonal/>
    </border>
    <border>
      <left style="thin">
        <color indexed="8"/>
      </left>
      <right/>
      <top style="thin">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dashed">
        <color rgb="FFFF0000"/>
      </top>
      <bottom style="thin">
        <color indexed="64"/>
      </bottom>
      <diagonal/>
    </border>
    <border>
      <left/>
      <right/>
      <top/>
      <bottom style="dashed">
        <color rgb="FFFF0000"/>
      </bottom>
      <diagonal/>
    </border>
    <border>
      <left/>
      <right/>
      <top style="thin">
        <color indexed="64"/>
      </top>
      <bottom style="dashed">
        <color rgb="FFFF0000"/>
      </bottom>
      <diagonal/>
    </border>
    <border>
      <left/>
      <right/>
      <top style="dashed">
        <color rgb="FFFF0000"/>
      </top>
      <bottom style="dashed">
        <color rgb="FFFF0000"/>
      </bottom>
      <diagonal/>
    </border>
    <border>
      <left style="thin">
        <color indexed="8"/>
      </left>
      <right style="thin">
        <color indexed="8"/>
      </right>
      <top style="thin">
        <color indexed="64"/>
      </top>
      <bottom style="dashed">
        <color rgb="FFFF0000"/>
      </bottom>
      <diagonal/>
    </border>
    <border>
      <left style="thin">
        <color indexed="8"/>
      </left>
      <right style="thin">
        <color indexed="8"/>
      </right>
      <top style="dashed">
        <color rgb="FFFF0000"/>
      </top>
      <bottom style="dashed">
        <color rgb="FFFF0000"/>
      </bottom>
      <diagonal/>
    </border>
    <border>
      <left style="thin">
        <color indexed="8"/>
      </left>
      <right style="thin">
        <color indexed="8"/>
      </right>
      <top style="thin">
        <color indexed="8"/>
      </top>
      <bottom style="dashed">
        <color rgb="FFFF0000"/>
      </bottom>
      <diagonal/>
    </border>
    <border>
      <left style="thin">
        <color indexed="8"/>
      </left>
      <right style="thin">
        <color indexed="8"/>
      </right>
      <top style="dashed">
        <color rgb="FFFF0000"/>
      </top>
      <bottom style="thin">
        <color indexed="8"/>
      </bottom>
      <diagonal/>
    </border>
    <border>
      <left style="dashed">
        <color rgb="FFFF0000"/>
      </left>
      <right style="thin">
        <color rgb="FFFF0000"/>
      </right>
      <top style="thin">
        <color indexed="64"/>
      </top>
      <bottom/>
      <diagonal/>
    </border>
    <border>
      <left style="dashed">
        <color rgb="FFFF0000"/>
      </left>
      <right style="thin">
        <color rgb="FFFF0000"/>
      </right>
      <top style="dashed">
        <color rgb="FFFF0000"/>
      </top>
      <bottom style="thin">
        <color indexed="64"/>
      </bottom>
      <diagonal/>
    </border>
    <border>
      <left style="dashed">
        <color rgb="FFFF0000"/>
      </left>
      <right style="thin">
        <color rgb="FFFF0000"/>
      </right>
      <top/>
      <bottom style="dashed">
        <color rgb="FFFF0000"/>
      </bottom>
      <diagonal/>
    </border>
    <border>
      <left style="dashed">
        <color rgb="FFFF0000"/>
      </left>
      <right style="thin">
        <color rgb="FFFF0000"/>
      </right>
      <top/>
      <bottom/>
      <diagonal/>
    </border>
    <border>
      <left style="dashed">
        <color rgb="FFFF0000"/>
      </left>
      <right style="thin">
        <color rgb="FFFF0000"/>
      </right>
      <top style="dashed">
        <color rgb="FFFF0000"/>
      </top>
      <bottom style="dashed">
        <color rgb="FFFF0000"/>
      </bottom>
      <diagonal/>
    </border>
    <border>
      <left style="dashed">
        <color rgb="FFFF0000"/>
      </left>
      <right style="thin">
        <color rgb="FFFF0000"/>
      </right>
      <top/>
      <bottom style="thin">
        <color indexed="64"/>
      </bottom>
      <diagonal/>
    </border>
    <border>
      <left style="dashed">
        <color rgb="FFFF0000"/>
      </left>
      <right style="thin">
        <color rgb="FFFF0000"/>
      </right>
      <top style="thin">
        <color indexed="64"/>
      </top>
      <bottom style="dashed">
        <color rgb="FFFF0000"/>
      </bottom>
      <diagonal/>
    </border>
    <border>
      <left style="dashed">
        <color rgb="FFFF0000"/>
      </left>
      <right style="thin">
        <color rgb="FFFF0000"/>
      </right>
      <top style="thin">
        <color indexed="64"/>
      </top>
      <bottom style="thin">
        <color indexed="64"/>
      </bottom>
      <diagonal/>
    </border>
    <border>
      <left style="thin">
        <color indexed="64"/>
      </left>
      <right style="thin">
        <color indexed="64"/>
      </right>
      <top style="thin">
        <color indexed="64"/>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style="thin">
        <color indexed="64"/>
      </right>
      <top style="dashed">
        <color rgb="FFFF0000"/>
      </top>
      <bottom style="thin">
        <color indexed="8"/>
      </bottom>
      <diagonal/>
    </border>
    <border>
      <left style="thin">
        <color indexed="8"/>
      </left>
      <right style="thin">
        <color indexed="8"/>
      </right>
      <top style="thin">
        <color indexed="64"/>
      </top>
      <bottom style="dotted">
        <color rgb="FFFF0000"/>
      </bottom>
      <diagonal/>
    </border>
    <border>
      <left style="thin">
        <color indexed="8"/>
      </left>
      <right style="thin">
        <color indexed="64"/>
      </right>
      <top style="thin">
        <color indexed="64"/>
      </top>
      <bottom style="dotted">
        <color rgb="FFFF0000"/>
      </bottom>
      <diagonal/>
    </border>
    <border>
      <left style="thin">
        <color indexed="64"/>
      </left>
      <right style="thin">
        <color indexed="64"/>
      </right>
      <top style="thin">
        <color indexed="64"/>
      </top>
      <bottom style="dotted">
        <color rgb="FFFF0000"/>
      </bottom>
      <diagonal/>
    </border>
    <border>
      <left style="thin">
        <color indexed="8"/>
      </left>
      <right style="thin">
        <color indexed="8"/>
      </right>
      <top/>
      <bottom style="dashed">
        <color rgb="FFFF0000"/>
      </bottom>
      <diagonal/>
    </border>
    <border>
      <left style="thin">
        <color indexed="8"/>
      </left>
      <right style="thin">
        <color indexed="8"/>
      </right>
      <top/>
      <bottom style="dotted">
        <color rgb="FFFF0000"/>
      </bottom>
      <diagonal/>
    </border>
    <border>
      <left style="thin">
        <color indexed="64"/>
      </left>
      <right style="thin">
        <color indexed="64"/>
      </right>
      <top/>
      <bottom style="dashed">
        <color rgb="FFFF0000"/>
      </bottom>
      <diagonal/>
    </border>
    <border>
      <left style="thin">
        <color indexed="8"/>
      </left>
      <right style="thin">
        <color indexed="8"/>
      </right>
      <top style="dotted">
        <color rgb="FFFF0000"/>
      </top>
      <bottom style="dotted">
        <color rgb="FFFF0000"/>
      </bottom>
      <diagonal/>
    </border>
    <border>
      <left style="thin">
        <color indexed="8"/>
      </left>
      <right style="thin">
        <color indexed="64"/>
      </right>
      <top style="dotted">
        <color rgb="FFFF0000"/>
      </top>
      <bottom/>
      <diagonal/>
    </border>
    <border>
      <left style="thin">
        <color indexed="64"/>
      </left>
      <right style="thin">
        <color indexed="64"/>
      </right>
      <top style="dotted">
        <color rgb="FFFF0000"/>
      </top>
      <bottom style="dotted">
        <color rgb="FFFF0000"/>
      </bottom>
      <diagonal/>
    </border>
    <border>
      <left style="thin">
        <color indexed="8"/>
      </left>
      <right style="thin">
        <color indexed="64"/>
      </right>
      <top style="dotted">
        <color rgb="FFFF0000"/>
      </top>
      <bottom style="dotted">
        <color rgb="FFFF0000"/>
      </bottom>
      <diagonal/>
    </border>
    <border>
      <left style="thin">
        <color indexed="8"/>
      </left>
      <right style="thin">
        <color indexed="64"/>
      </right>
      <top style="dotted">
        <color rgb="FFFF0000"/>
      </top>
      <bottom style="thin">
        <color indexed="64"/>
      </bottom>
      <diagonal/>
    </border>
    <border>
      <left/>
      <right style="thin">
        <color indexed="64"/>
      </right>
      <top style="dashed">
        <color rgb="FFFF0000"/>
      </top>
      <bottom style="dashed">
        <color rgb="FFFF0000"/>
      </bottom>
      <diagonal/>
    </border>
    <border>
      <left/>
      <right style="thin">
        <color indexed="8"/>
      </right>
      <top style="dotted">
        <color rgb="FFFF0000"/>
      </top>
      <bottom style="dotted">
        <color rgb="FFFF0000"/>
      </bottom>
      <diagonal/>
    </border>
    <border>
      <left/>
      <right style="dashed">
        <color rgb="FFFF0000"/>
      </right>
      <top style="thin">
        <color indexed="64"/>
      </top>
      <bottom/>
      <diagonal/>
    </border>
    <border>
      <left/>
      <right style="dashed">
        <color rgb="FFFF0000"/>
      </right>
      <top/>
      <bottom/>
      <diagonal/>
    </border>
    <border>
      <left/>
      <right style="dashed">
        <color rgb="FFFF0000"/>
      </right>
      <top/>
      <bottom style="thin">
        <color indexed="64"/>
      </bottom>
      <diagonal/>
    </border>
  </borders>
  <cellStyleXfs count="7">
    <xf numFmtId="0" fontId="0" fillId="0" borderId="0"/>
    <xf numFmtId="38" fontId="1" fillId="0" borderId="0" applyFont="0" applyFill="0" applyBorder="0" applyAlignment="0" applyProtection="0"/>
    <xf numFmtId="38" fontId="6" fillId="0" borderId="0" applyFont="0" applyFill="0" applyBorder="0" applyAlignment="0" applyProtection="0"/>
    <xf numFmtId="0" fontId="9" fillId="0" borderId="0"/>
    <xf numFmtId="0" fontId="9" fillId="0" borderId="0"/>
    <xf numFmtId="0" fontId="20" fillId="0" borderId="0">
      <alignment vertical="center"/>
    </xf>
    <xf numFmtId="0" fontId="6" fillId="0" borderId="0"/>
  </cellStyleXfs>
  <cellXfs count="595">
    <xf numFmtId="0" fontId="0" fillId="0" borderId="0" xfId="0"/>
    <xf numFmtId="0" fontId="0" fillId="0" borderId="0" xfId="0" applyBorder="1"/>
    <xf numFmtId="0" fontId="0" fillId="0" borderId="1" xfId="0" applyBorder="1"/>
    <xf numFmtId="0" fontId="0" fillId="0" borderId="2" xfId="0" applyBorder="1"/>
    <xf numFmtId="0" fontId="0" fillId="0" borderId="2" xfId="0" applyBorder="1" applyAlignment="1">
      <alignment horizontal="right"/>
    </xf>
    <xf numFmtId="0" fontId="0" fillId="0" borderId="0" xfId="0" applyBorder="1" applyAlignment="1">
      <alignment horizontal="distributed" vertical="center" wrapText="1"/>
    </xf>
    <xf numFmtId="0" fontId="0" fillId="0" borderId="1" xfId="0" applyBorder="1" applyAlignment="1">
      <alignment vertical="center"/>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3" fillId="0" borderId="3" xfId="0" applyFont="1" applyBorder="1" applyAlignment="1">
      <alignment horizontal="distributed" vertical="center" wrapText="1"/>
    </xf>
    <xf numFmtId="0" fontId="0" fillId="0" borderId="4" xfId="0" applyBorder="1" applyAlignment="1">
      <alignment vertical="center"/>
    </xf>
    <xf numFmtId="0" fontId="5" fillId="0" borderId="0" xfId="0" applyFont="1"/>
    <xf numFmtId="0" fontId="0" fillId="0" borderId="1" xfId="0" applyBorder="1" applyAlignment="1">
      <alignment horizontal="distributed" vertical="center" wrapText="1"/>
    </xf>
    <xf numFmtId="0" fontId="0" fillId="0" borderId="5" xfId="0" applyBorder="1" applyAlignment="1">
      <alignment vertical="center"/>
    </xf>
    <xf numFmtId="0" fontId="0" fillId="0" borderId="5" xfId="0" applyBorder="1" applyAlignment="1">
      <alignment horizontal="center" vertical="center"/>
    </xf>
    <xf numFmtId="0" fontId="0" fillId="0" borderId="5" xfId="0" applyBorder="1" applyAlignment="1">
      <alignment horizontal="distributed" vertical="center" wrapText="1"/>
    </xf>
    <xf numFmtId="0" fontId="0" fillId="0" borderId="1" xfId="0" applyBorder="1" applyAlignment="1">
      <alignment horizontal="center" vertical="center" shrinkToFit="1"/>
    </xf>
    <xf numFmtId="0" fontId="0" fillId="0" borderId="1" xfId="0" applyBorder="1" applyAlignment="1">
      <alignment horizontal="distributed" wrapText="1"/>
    </xf>
    <xf numFmtId="0" fontId="0" fillId="0" borderId="6" xfId="0" applyBorder="1"/>
    <xf numFmtId="0" fontId="0" fillId="0" borderId="7" xfId="0" applyBorder="1"/>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8" fillId="0" borderId="5" xfId="0" applyFont="1" applyBorder="1" applyAlignment="1">
      <alignment horizontal="center" vertical="center" wrapText="1" shrinkToFit="1"/>
    </xf>
    <xf numFmtId="0" fontId="0" fillId="0" borderId="5" xfId="0" applyBorder="1"/>
    <xf numFmtId="0" fontId="0" fillId="0" borderId="3" xfId="0" applyBorder="1"/>
    <xf numFmtId="0" fontId="0" fillId="0" borderId="2" xfId="0" applyBorder="1" applyAlignment="1">
      <alignment horizontal="distributed" vertical="center" wrapText="1"/>
    </xf>
    <xf numFmtId="0" fontId="0" fillId="0" borderId="59" xfId="0" applyBorder="1" applyAlignment="1">
      <alignment horizontal="distributed" vertical="center" wrapText="1"/>
    </xf>
    <xf numFmtId="0" fontId="0" fillId="0" borderId="60" xfId="0" applyBorder="1" applyAlignment="1">
      <alignment horizontal="distributed" vertical="center" wrapText="1"/>
    </xf>
    <xf numFmtId="0" fontId="0" fillId="0" borderId="61" xfId="0" applyBorder="1" applyAlignment="1">
      <alignment horizontal="distributed" vertical="center" wrapText="1"/>
    </xf>
    <xf numFmtId="0" fontId="0" fillId="0" borderId="61" xfId="0" applyBorder="1" applyAlignment="1">
      <alignment horizontal="center" vertical="center" shrinkToFit="1"/>
    </xf>
    <xf numFmtId="0" fontId="0" fillId="0" borderId="61" xfId="0" applyBorder="1" applyAlignment="1">
      <alignment horizontal="distributed" wrapText="1"/>
    </xf>
    <xf numFmtId="0" fontId="0" fillId="0" borderId="62" xfId="0" applyBorder="1" applyAlignment="1">
      <alignment horizontal="distributed" vertical="center" wrapText="1"/>
    </xf>
    <xf numFmtId="0" fontId="0" fillId="0" borderId="1" xfId="0" applyFont="1" applyBorder="1" applyAlignment="1">
      <alignment horizontal="distributed" vertical="center" wrapText="1"/>
    </xf>
    <xf numFmtId="0" fontId="0" fillId="0" borderId="3" xfId="0" applyBorder="1" applyAlignment="1">
      <alignment vertical="center"/>
    </xf>
    <xf numFmtId="0" fontId="0" fillId="0" borderId="2" xfId="0" applyBorder="1" applyAlignment="1">
      <alignment horizontal="right" vertical="center"/>
    </xf>
    <xf numFmtId="0" fontId="3" fillId="0" borderId="62" xfId="0" applyFont="1" applyBorder="1" applyAlignment="1">
      <alignment horizontal="distributed" vertical="center" wrapText="1"/>
    </xf>
    <xf numFmtId="0" fontId="3" fillId="0" borderId="1" xfId="0" applyFont="1" applyBorder="1" applyAlignment="1">
      <alignment horizontal="right"/>
    </xf>
    <xf numFmtId="3" fontId="7" fillId="0" borderId="11" xfId="3" applyNumberFormat="1" applyFont="1" applyBorder="1"/>
    <xf numFmtId="0" fontId="7" fillId="0" borderId="11" xfId="3" applyFont="1" applyBorder="1" applyAlignment="1">
      <alignment horizontal="right" vertical="center" wrapText="1"/>
    </xf>
    <xf numFmtId="176" fontId="4" fillId="0" borderId="12" xfId="0" applyNumberFormat="1" applyFont="1" applyBorder="1" applyAlignment="1">
      <alignment wrapText="1"/>
    </xf>
    <xf numFmtId="0" fontId="0" fillId="0" borderId="12" xfId="0" applyBorder="1"/>
    <xf numFmtId="3" fontId="7" fillId="0" borderId="11" xfId="0" applyNumberFormat="1" applyFont="1" applyBorder="1"/>
    <xf numFmtId="3" fontId="7" fillId="0" borderId="11" xfId="3" applyNumberFormat="1" applyFont="1" applyBorder="1" applyAlignment="1">
      <alignment horizontal="right" vertical="center"/>
    </xf>
    <xf numFmtId="3" fontId="7" fillId="0" borderId="13" xfId="3" applyNumberFormat="1" applyFont="1" applyBorder="1" applyAlignment="1">
      <alignment horizontal="right" vertical="center"/>
    </xf>
    <xf numFmtId="3" fontId="7" fillId="0" borderId="14" xfId="3" applyNumberFormat="1" applyFont="1" applyBorder="1" applyAlignment="1">
      <alignment horizontal="right" vertical="center"/>
    </xf>
    <xf numFmtId="3" fontId="7" fillId="0" borderId="63" xfId="3" applyNumberFormat="1" applyFont="1" applyBorder="1" applyAlignment="1">
      <alignment horizontal="right" vertical="center"/>
    </xf>
    <xf numFmtId="3" fontId="7" fillId="0" borderId="64" xfId="3" applyNumberFormat="1" applyFont="1" applyBorder="1" applyAlignment="1">
      <alignment horizontal="right" vertical="center"/>
    </xf>
    <xf numFmtId="3" fontId="7" fillId="0" borderId="65" xfId="3" applyNumberFormat="1" applyFont="1" applyBorder="1" applyAlignment="1">
      <alignment horizontal="right" vertical="center"/>
    </xf>
    <xf numFmtId="3" fontId="7" fillId="0" borderId="66" xfId="3" applyNumberFormat="1" applyFont="1" applyBorder="1" applyAlignment="1">
      <alignment horizontal="right"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4" xfId="0" applyBorder="1" applyAlignment="1">
      <alignment vertical="center"/>
    </xf>
    <xf numFmtId="178" fontId="10" fillId="0" borderId="15" xfId="0" applyNumberFormat="1" applyFont="1" applyBorder="1" applyAlignment="1">
      <alignment horizontal="right" vertical="center"/>
    </xf>
    <xf numFmtId="177" fontId="10" fillId="0" borderId="16" xfId="0" applyNumberFormat="1" applyFont="1" applyBorder="1" applyAlignment="1">
      <alignment horizontal="right" vertical="center"/>
    </xf>
    <xf numFmtId="177" fontId="10" fillId="0" borderId="75" xfId="0" applyNumberFormat="1" applyFont="1" applyBorder="1" applyAlignment="1">
      <alignment horizontal="right" vertical="center"/>
    </xf>
    <xf numFmtId="177" fontId="10" fillId="0" borderId="17" xfId="0" applyNumberFormat="1" applyFont="1" applyBorder="1" applyAlignment="1">
      <alignment horizontal="right" vertical="center"/>
    </xf>
    <xf numFmtId="177" fontId="10" fillId="0" borderId="18" xfId="0" applyNumberFormat="1" applyFont="1" applyBorder="1" applyAlignment="1">
      <alignment horizontal="right" vertical="center"/>
    </xf>
    <xf numFmtId="177" fontId="10" fillId="0" borderId="76" xfId="0" applyNumberFormat="1" applyFont="1" applyBorder="1" applyAlignment="1">
      <alignment horizontal="right" vertical="center"/>
    </xf>
    <xf numFmtId="177" fontId="10" fillId="0" borderId="77" xfId="0" applyNumberFormat="1" applyFont="1" applyBorder="1" applyAlignment="1">
      <alignment horizontal="right" vertical="center"/>
    </xf>
    <xf numFmtId="0" fontId="0" fillId="0" borderId="0" xfId="0" applyAlignment="1">
      <alignment horizontal="center"/>
    </xf>
    <xf numFmtId="0" fontId="0" fillId="0" borderId="0" xfId="0" applyFill="1" applyBorder="1" applyAlignment="1">
      <alignment horizontal="center"/>
    </xf>
    <xf numFmtId="0" fontId="7" fillId="0" borderId="19" xfId="3" applyFont="1" applyBorder="1" applyAlignment="1">
      <alignment horizontal="right" vertical="center" wrapText="1"/>
    </xf>
    <xf numFmtId="3" fontId="7" fillId="0" borderId="19" xfId="3" applyNumberFormat="1" applyFont="1" applyBorder="1"/>
    <xf numFmtId="0" fontId="7" fillId="0" borderId="20" xfId="3" applyFont="1" applyBorder="1" applyAlignment="1">
      <alignment horizontal="center" vertical="center" wrapText="1"/>
    </xf>
    <xf numFmtId="3" fontId="7" fillId="0" borderId="20" xfId="3" applyNumberFormat="1" applyFont="1" applyBorder="1"/>
    <xf numFmtId="0" fontId="7" fillId="0" borderId="21" xfId="3" applyFont="1" applyBorder="1" applyAlignment="1">
      <alignment horizontal="right" vertical="center" wrapText="1"/>
    </xf>
    <xf numFmtId="3" fontId="7" fillId="0" borderId="21" xfId="3" applyNumberFormat="1" applyFont="1" applyBorder="1"/>
    <xf numFmtId="0" fontId="3" fillId="0" borderId="0" xfId="0" applyFont="1" applyAlignment="1">
      <alignment wrapText="1"/>
    </xf>
    <xf numFmtId="3" fontId="7" fillId="3" borderId="19" xfId="3" applyNumberFormat="1" applyFont="1" applyFill="1" applyBorder="1"/>
    <xf numFmtId="176" fontId="6" fillId="3" borderId="12" xfId="0" applyNumberFormat="1" applyFont="1" applyFill="1" applyBorder="1" applyAlignment="1">
      <alignment horizontal="left"/>
    </xf>
    <xf numFmtId="3" fontId="7" fillId="4" borderId="19" xfId="3" applyNumberFormat="1" applyFont="1" applyFill="1" applyBorder="1"/>
    <xf numFmtId="176" fontId="6" fillId="4" borderId="12" xfId="0" applyNumberFormat="1" applyFont="1" applyFill="1" applyBorder="1"/>
    <xf numFmtId="0" fontId="21" fillId="3" borderId="0" xfId="0" applyFont="1" applyFill="1"/>
    <xf numFmtId="0" fontId="22" fillId="0" borderId="0" xfId="0" applyFont="1"/>
    <xf numFmtId="0" fontId="0" fillId="4" borderId="0" xfId="0" applyFill="1"/>
    <xf numFmtId="3" fontId="7" fillId="5" borderId="20" xfId="3" applyNumberFormat="1" applyFont="1" applyFill="1" applyBorder="1"/>
    <xf numFmtId="3" fontId="7" fillId="6" borderId="20" xfId="3" applyNumberFormat="1" applyFont="1" applyFill="1" applyBorder="1"/>
    <xf numFmtId="0" fontId="9" fillId="0" borderId="0" xfId="3"/>
    <xf numFmtId="0" fontId="7" fillId="0" borderId="22" xfId="3" applyFont="1" applyBorder="1" applyAlignment="1">
      <alignment horizontal="center"/>
    </xf>
    <xf numFmtId="0" fontId="9" fillId="0" borderId="12" xfId="3" applyBorder="1" applyAlignment="1">
      <alignment horizontal="right"/>
    </xf>
    <xf numFmtId="3" fontId="7" fillId="0" borderId="21" xfId="3" applyNumberFormat="1" applyFont="1" applyBorder="1" applyAlignment="1">
      <alignment horizontal="right"/>
    </xf>
    <xf numFmtId="3" fontId="7" fillId="0" borderId="11" xfId="3" applyNumberFormat="1" applyFont="1" applyBorder="1" applyAlignment="1">
      <alignment horizontal="right"/>
    </xf>
    <xf numFmtId="3" fontId="7" fillId="7" borderId="11" xfId="3" applyNumberFormat="1" applyFont="1" applyFill="1" applyBorder="1" applyAlignment="1">
      <alignment horizontal="right"/>
    </xf>
    <xf numFmtId="0" fontId="0" fillId="0" borderId="0" xfId="0" applyAlignment="1"/>
    <xf numFmtId="0" fontId="0" fillId="0" borderId="0" xfId="0" applyAlignment="1">
      <alignment horizontal="center" vertical="center"/>
    </xf>
    <xf numFmtId="0" fontId="7" fillId="0" borderId="11" xfId="3" applyNumberFormat="1" applyFont="1" applyBorder="1" applyAlignment="1">
      <alignment horizontal="right"/>
    </xf>
    <xf numFmtId="38" fontId="0" fillId="0" borderId="0" xfId="1" applyFont="1"/>
    <xf numFmtId="38" fontId="0" fillId="0" borderId="0" xfId="1" applyFont="1" applyAlignment="1">
      <alignment horizontal="center" vertical="center" wrapText="1"/>
    </xf>
    <xf numFmtId="38" fontId="0" fillId="0" borderId="12" xfId="1" applyFont="1" applyBorder="1" applyAlignment="1">
      <alignment horizontal="right"/>
    </xf>
    <xf numFmtId="38" fontId="7" fillId="0" borderId="21" xfId="1" applyFont="1" applyBorder="1" applyAlignment="1">
      <alignment horizontal="right"/>
    </xf>
    <xf numFmtId="38" fontId="7" fillId="0" borderId="11" xfId="1" applyFont="1" applyBorder="1" applyAlignment="1">
      <alignment horizontal="right"/>
    </xf>
    <xf numFmtId="38" fontId="0" fillId="0" borderId="0" xfId="1" applyFont="1" applyAlignment="1">
      <alignment horizontal="center"/>
    </xf>
    <xf numFmtId="38" fontId="7" fillId="0" borderId="0" xfId="1" applyFont="1" applyBorder="1" applyAlignment="1">
      <alignment horizontal="center"/>
    </xf>
    <xf numFmtId="38" fontId="7" fillId="0" borderId="13" xfId="1" applyFont="1" applyBorder="1" applyAlignment="1">
      <alignment horizontal="right"/>
    </xf>
    <xf numFmtId="0" fontId="23" fillId="0" borderId="0" xfId="0" applyFont="1" applyBorder="1" applyAlignment="1">
      <alignment vertical="center" wrapText="1"/>
    </xf>
    <xf numFmtId="0" fontId="21" fillId="0" borderId="0" xfId="0" applyFont="1" applyBorder="1" applyAlignment="1">
      <alignment vertical="center"/>
    </xf>
    <xf numFmtId="0" fontId="9" fillId="0" borderId="0" xfId="3" applyAlignment="1">
      <alignment horizontal="center" vertical="center" wrapText="1"/>
    </xf>
    <xf numFmtId="0" fontId="7" fillId="0" borderId="14" xfId="3" applyFont="1" applyBorder="1" applyAlignment="1">
      <alignment horizontal="center" vertical="center" wrapText="1"/>
    </xf>
    <xf numFmtId="0" fontId="7" fillId="0" borderId="11" xfId="3" applyFont="1" applyBorder="1" applyAlignment="1">
      <alignment horizontal="center" vertical="center" wrapText="1"/>
    </xf>
    <xf numFmtId="0" fontId="7" fillId="7" borderId="11" xfId="3" applyFont="1" applyFill="1" applyBorder="1" applyAlignment="1">
      <alignment horizontal="center" vertical="center" wrapText="1"/>
    </xf>
    <xf numFmtId="0" fontId="7" fillId="0" borderId="21" xfId="3" applyFont="1" applyBorder="1" applyAlignment="1">
      <alignment horizontal="center" vertical="center" wrapText="1"/>
    </xf>
    <xf numFmtId="0" fontId="7" fillId="0" borderId="19" xfId="3" applyFont="1" applyBorder="1" applyAlignment="1">
      <alignment horizontal="center" vertical="center" wrapText="1"/>
    </xf>
    <xf numFmtId="38" fontId="7" fillId="0" borderId="19" xfId="1" applyFont="1" applyBorder="1" applyAlignment="1">
      <alignment horizontal="right"/>
    </xf>
    <xf numFmtId="38" fontId="7" fillId="0" borderId="23" xfId="1" applyFont="1" applyBorder="1" applyAlignment="1">
      <alignment horizontal="right"/>
    </xf>
    <xf numFmtId="38" fontId="7" fillId="0" borderId="24" xfId="1" applyFont="1" applyBorder="1" applyAlignment="1">
      <alignment horizontal="right"/>
    </xf>
    <xf numFmtId="38" fontId="7" fillId="0" borderId="25" xfId="1" applyFont="1" applyBorder="1" applyAlignment="1">
      <alignment horizontal="right"/>
    </xf>
    <xf numFmtId="38" fontId="7" fillId="0" borderId="26" xfId="1" applyFont="1" applyBorder="1" applyAlignment="1">
      <alignment horizontal="right"/>
    </xf>
    <xf numFmtId="38" fontId="7" fillId="0" borderId="27" xfId="1" applyFont="1" applyBorder="1" applyAlignment="1">
      <alignment horizontal="right"/>
    </xf>
    <xf numFmtId="38" fontId="7" fillId="0" borderId="28" xfId="1" applyFont="1" applyBorder="1" applyAlignment="1">
      <alignment horizontal="right"/>
    </xf>
    <xf numFmtId="38" fontId="7" fillId="8" borderId="26" xfId="1" applyFont="1" applyFill="1" applyBorder="1" applyAlignment="1">
      <alignment horizontal="right"/>
    </xf>
    <xf numFmtId="38" fontId="7" fillId="8" borderId="28" xfId="1" applyFont="1" applyFill="1" applyBorder="1" applyAlignment="1">
      <alignment horizontal="right"/>
    </xf>
    <xf numFmtId="38" fontId="0" fillId="0" borderId="15" xfId="1" applyFont="1" applyBorder="1" applyAlignment="1">
      <alignment horizontal="right"/>
    </xf>
    <xf numFmtId="38" fontId="7" fillId="0" borderId="29" xfId="1" applyFont="1" applyBorder="1" applyAlignment="1">
      <alignment horizontal="right"/>
    </xf>
    <xf numFmtId="38" fontId="7" fillId="0" borderId="30" xfId="1" applyFont="1" applyBorder="1" applyAlignment="1">
      <alignment horizontal="right"/>
    </xf>
    <xf numFmtId="38" fontId="7" fillId="8" borderId="24" xfId="1" applyFont="1" applyFill="1" applyBorder="1" applyAlignment="1">
      <alignment horizontal="right"/>
    </xf>
    <xf numFmtId="38" fontId="6" fillId="5" borderId="31" xfId="1" applyFont="1" applyFill="1" applyBorder="1"/>
    <xf numFmtId="38" fontId="7" fillId="5" borderId="32" xfId="1" applyFont="1" applyFill="1" applyBorder="1" applyAlignment="1">
      <alignment horizontal="center" vertical="center" wrapText="1"/>
    </xf>
    <xf numFmtId="38" fontId="7" fillId="5" borderId="33" xfId="1" applyFont="1" applyFill="1" applyBorder="1" applyAlignment="1">
      <alignment horizontal="center" vertical="center" wrapText="1"/>
    </xf>
    <xf numFmtId="38" fontId="7" fillId="5" borderId="34" xfId="1" applyFont="1" applyFill="1" applyBorder="1" applyAlignment="1">
      <alignment horizontal="center" vertical="center" wrapText="1"/>
    </xf>
    <xf numFmtId="38" fontId="7" fillId="5" borderId="35" xfId="1" applyFont="1" applyFill="1" applyBorder="1" applyAlignment="1">
      <alignment horizontal="center" vertical="center" wrapText="1"/>
    </xf>
    <xf numFmtId="38" fontId="7" fillId="5" borderId="36" xfId="1" applyFont="1" applyFill="1" applyBorder="1" applyAlignment="1">
      <alignment horizontal="center" vertical="center" wrapText="1"/>
    </xf>
    <xf numFmtId="38" fontId="7" fillId="5" borderId="37" xfId="1" applyFont="1" applyFill="1" applyBorder="1" applyAlignment="1">
      <alignment vertical="center" wrapText="1"/>
    </xf>
    <xf numFmtId="38" fontId="7" fillId="5" borderId="38" xfId="1" applyFont="1" applyFill="1" applyBorder="1" applyAlignment="1">
      <alignment horizontal="center" vertical="center" wrapText="1"/>
    </xf>
    <xf numFmtId="38" fontId="7" fillId="5" borderId="39" xfId="1" applyFont="1" applyFill="1" applyBorder="1" applyAlignment="1">
      <alignment horizontal="center" vertical="center" wrapText="1"/>
    </xf>
    <xf numFmtId="38" fontId="7" fillId="5" borderId="40" xfId="1" applyFont="1" applyFill="1" applyBorder="1" applyAlignment="1">
      <alignment horizontal="center" vertical="center" wrapText="1"/>
    </xf>
    <xf numFmtId="176" fontId="6" fillId="4" borderId="12" xfId="0" applyNumberFormat="1" applyFont="1" applyFill="1" applyBorder="1" applyAlignment="1">
      <alignment horizontal="right"/>
    </xf>
    <xf numFmtId="0" fontId="0" fillId="0" borderId="2" xfId="0" applyBorder="1" applyAlignment="1">
      <alignment vertical="center"/>
    </xf>
    <xf numFmtId="0" fontId="21" fillId="0" borderId="15" xfId="0" applyFont="1" applyBorder="1" applyAlignment="1">
      <alignment vertical="center"/>
    </xf>
    <xf numFmtId="0" fontId="0" fillId="0" borderId="15" xfId="0" applyBorder="1" applyAlignment="1">
      <alignment vertical="center"/>
    </xf>
    <xf numFmtId="0" fontId="21" fillId="0" borderId="41" xfId="0" applyFont="1" applyBorder="1" applyAlignment="1">
      <alignment vertical="center"/>
    </xf>
    <xf numFmtId="0" fontId="0" fillId="0" borderId="41" xfId="0" applyBorder="1" applyAlignment="1">
      <alignment vertical="center"/>
    </xf>
    <xf numFmtId="0" fontId="11" fillId="0" borderId="0" xfId="0" applyFont="1" applyAlignment="1"/>
    <xf numFmtId="0" fontId="0" fillId="0" borderId="0" xfId="0" applyFont="1" applyAlignment="1"/>
    <xf numFmtId="0" fontId="0" fillId="0" borderId="0" xfId="0" applyAlignment="1">
      <alignment vertical="center"/>
    </xf>
    <xf numFmtId="3" fontId="7" fillId="0" borderId="20" xfId="3" applyNumberFormat="1" applyFont="1" applyFill="1" applyBorder="1"/>
    <xf numFmtId="3" fontId="7" fillId="0" borderId="21" xfId="3" applyNumberFormat="1" applyFont="1" applyFill="1" applyBorder="1"/>
    <xf numFmtId="176" fontId="6" fillId="9" borderId="12" xfId="0" applyNumberFormat="1" applyFont="1" applyFill="1" applyBorder="1" applyAlignment="1">
      <alignment horizontal="right"/>
    </xf>
    <xf numFmtId="3" fontId="7" fillId="9" borderId="19" xfId="3" applyNumberFormat="1" applyFont="1" applyFill="1" applyBorder="1"/>
    <xf numFmtId="176" fontId="6" fillId="5" borderId="12" xfId="0" applyNumberFormat="1" applyFont="1" applyFill="1" applyBorder="1" applyAlignment="1">
      <alignment horizontal="right"/>
    </xf>
    <xf numFmtId="3" fontId="7" fillId="5" borderId="19" xfId="3" applyNumberFormat="1" applyFont="1" applyFill="1" applyBorder="1"/>
    <xf numFmtId="3" fontId="7" fillId="3" borderId="20" xfId="3" applyNumberFormat="1" applyFont="1" applyFill="1" applyBorder="1"/>
    <xf numFmtId="3" fontId="7" fillId="10" borderId="20" xfId="3" applyNumberFormat="1" applyFont="1" applyFill="1" applyBorder="1"/>
    <xf numFmtId="0" fontId="0" fillId="4" borderId="0" xfId="0" applyFont="1" applyFill="1"/>
    <xf numFmtId="0" fontId="0" fillId="9" borderId="0" xfId="0" applyFont="1" applyFill="1"/>
    <xf numFmtId="0" fontId="0" fillId="5" borderId="0" xfId="0" applyFont="1" applyFill="1"/>
    <xf numFmtId="0" fontId="0" fillId="0" borderId="0" xfId="0" applyBorder="1" applyAlignment="1">
      <alignment horizontal="center" vertical="center"/>
    </xf>
    <xf numFmtId="38" fontId="7" fillId="0" borderId="11" xfId="2" applyFont="1" applyBorder="1" applyAlignment="1">
      <alignment horizontal="right"/>
    </xf>
    <xf numFmtId="0" fontId="0" fillId="0" borderId="12" xfId="0" applyBorder="1" applyAlignment="1">
      <alignment horizontal="center" vertical="center"/>
    </xf>
    <xf numFmtId="0" fontId="0" fillId="0" borderId="12" xfId="0" applyBorder="1" applyAlignment="1">
      <alignment horizontal="right" vertical="center"/>
    </xf>
    <xf numFmtId="0" fontId="0" fillId="0" borderId="12" xfId="0" applyBorder="1" applyAlignment="1">
      <alignment horizontal="right" vertical="center" wrapText="1"/>
    </xf>
    <xf numFmtId="0" fontId="0" fillId="0" borderId="0" xfId="0" applyBorder="1" applyAlignment="1">
      <alignment horizontal="right" vertical="center"/>
    </xf>
    <xf numFmtId="0" fontId="24" fillId="0" borderId="0" xfId="0" applyFont="1" applyAlignment="1"/>
    <xf numFmtId="0" fontId="22" fillId="0" borderId="0" xfId="0" applyFont="1" applyAlignment="1"/>
    <xf numFmtId="0" fontId="22" fillId="0" borderId="0" xfId="0" applyFont="1" applyBorder="1" applyAlignment="1">
      <alignment vertical="center"/>
    </xf>
    <xf numFmtId="0" fontId="25" fillId="0" borderId="0" xfId="0" applyFont="1"/>
    <xf numFmtId="0" fontId="26" fillId="0" borderId="0" xfId="0" applyFont="1" applyBorder="1" applyAlignment="1">
      <alignment vertical="center" wrapText="1"/>
    </xf>
    <xf numFmtId="0" fontId="22" fillId="0" borderId="1" xfId="0" applyFont="1" applyBorder="1"/>
    <xf numFmtId="0" fontId="27" fillId="0" borderId="1" xfId="0" applyFont="1" applyBorder="1" applyAlignment="1">
      <alignment horizontal="right"/>
    </xf>
    <xf numFmtId="0" fontId="22" fillId="0" borderId="2" xfId="0" applyFont="1" applyBorder="1"/>
    <xf numFmtId="0" fontId="22" fillId="0" borderId="2" xfId="0" applyFont="1" applyBorder="1" applyAlignment="1">
      <alignment horizontal="right"/>
    </xf>
    <xf numFmtId="0" fontId="22" fillId="0" borderId="41" xfId="0" applyFont="1" applyBorder="1" applyAlignment="1">
      <alignment vertical="center"/>
    </xf>
    <xf numFmtId="0" fontId="22" fillId="0" borderId="15" xfId="0" applyFont="1" applyBorder="1" applyAlignment="1">
      <alignment vertical="center"/>
    </xf>
    <xf numFmtId="0" fontId="0" fillId="0" borderId="12" xfId="0" applyBorder="1" applyAlignment="1">
      <alignment horizontal="center" vertical="center" wrapText="1"/>
    </xf>
    <xf numFmtId="0" fontId="0" fillId="11" borderId="12" xfId="0" applyFill="1" applyBorder="1" applyAlignment="1">
      <alignment horizontal="right" vertical="center"/>
    </xf>
    <xf numFmtId="0" fontId="0" fillId="0" borderId="0" xfId="0" applyFill="1" applyBorder="1" applyAlignment="1">
      <alignment horizontal="right" vertical="center"/>
    </xf>
    <xf numFmtId="179" fontId="0" fillId="0" borderId="0" xfId="0" applyNumberFormat="1" applyAlignment="1">
      <alignment horizontal="right" vertical="center"/>
    </xf>
    <xf numFmtId="179" fontId="0" fillId="0" borderId="0" xfId="0" applyNumberFormat="1" applyBorder="1" applyAlignment="1">
      <alignment horizontal="right" vertical="center"/>
    </xf>
    <xf numFmtId="0" fontId="7" fillId="8" borderId="14" xfId="0" applyFont="1" applyFill="1" applyBorder="1" applyAlignment="1">
      <alignment horizontal="right" wrapText="1"/>
    </xf>
    <xf numFmtId="0" fontId="7" fillId="8" borderId="11" xfId="0" applyFont="1" applyFill="1" applyBorder="1" applyAlignment="1">
      <alignment horizontal="right" wrapText="1"/>
    </xf>
    <xf numFmtId="0" fontId="0" fillId="8" borderId="12" xfId="0" applyFill="1" applyBorder="1" applyAlignment="1">
      <alignment horizontal="right"/>
    </xf>
    <xf numFmtId="0" fontId="7" fillId="12" borderId="11" xfId="3" applyNumberFormat="1" applyFont="1" applyFill="1" applyBorder="1" applyAlignment="1">
      <alignment horizontal="right"/>
    </xf>
    <xf numFmtId="0" fontId="0" fillId="8" borderId="12" xfId="0" applyNumberFormat="1" applyFill="1" applyBorder="1" applyAlignment="1">
      <alignment horizontal="right"/>
    </xf>
    <xf numFmtId="0" fontId="7" fillId="12" borderId="21" xfId="3" applyNumberFormat="1" applyFont="1" applyFill="1" applyBorder="1" applyAlignment="1">
      <alignment horizontal="right"/>
    </xf>
    <xf numFmtId="0" fontId="7" fillId="12" borderId="42" xfId="3" applyNumberFormat="1" applyFont="1" applyFill="1" applyBorder="1" applyAlignment="1">
      <alignment horizontal="right"/>
    </xf>
    <xf numFmtId="0" fontId="7" fillId="12" borderId="9" xfId="3" applyNumberFormat="1" applyFont="1" applyFill="1" applyBorder="1" applyAlignment="1">
      <alignment horizontal="right"/>
    </xf>
    <xf numFmtId="0" fontId="7" fillId="12" borderId="12" xfId="3" applyNumberFormat="1" applyFont="1" applyFill="1" applyBorder="1" applyAlignment="1">
      <alignment horizontal="right"/>
    </xf>
    <xf numFmtId="0" fontId="7" fillId="12" borderId="5" xfId="3" applyNumberFormat="1" applyFont="1" applyFill="1" applyBorder="1" applyAlignment="1">
      <alignment horizontal="right"/>
    </xf>
    <xf numFmtId="0" fontId="7" fillId="12" borderId="18" xfId="3" applyNumberFormat="1" applyFont="1" applyFill="1" applyBorder="1" applyAlignment="1">
      <alignment horizontal="right"/>
    </xf>
    <xf numFmtId="0" fontId="7" fillId="12" borderId="13" xfId="3" applyNumberFormat="1" applyFont="1" applyFill="1" applyBorder="1" applyAlignment="1">
      <alignment horizontal="right"/>
    </xf>
    <xf numFmtId="0" fontId="0" fillId="0" borderId="43" xfId="0" applyBorder="1"/>
    <xf numFmtId="0" fontId="22" fillId="0" borderId="67" xfId="0" applyFont="1" applyBorder="1" applyAlignment="1">
      <alignment horizontal="center" vertical="center"/>
    </xf>
    <xf numFmtId="0" fontId="22" fillId="0" borderId="2" xfId="0" applyFont="1" applyBorder="1" applyAlignment="1">
      <alignment horizontal="distributed" vertical="center" wrapText="1"/>
    </xf>
    <xf numFmtId="3" fontId="28" fillId="0" borderId="78" xfId="3" applyNumberFormat="1" applyFont="1" applyBorder="1" applyAlignment="1">
      <alignment horizontal="right" vertical="center"/>
    </xf>
    <xf numFmtId="3" fontId="28" fillId="0" borderId="79" xfId="3" applyNumberFormat="1" applyFont="1" applyBorder="1" applyAlignment="1">
      <alignment horizontal="right" vertical="center"/>
    </xf>
    <xf numFmtId="180" fontId="28" fillId="0" borderId="80" xfId="0" applyNumberFormat="1" applyFont="1" applyBorder="1" applyAlignment="1">
      <alignment horizontal="right" vertical="center"/>
    </xf>
    <xf numFmtId="177" fontId="28" fillId="0" borderId="80" xfId="0" applyNumberFormat="1" applyFont="1" applyBorder="1" applyAlignment="1">
      <alignment horizontal="right" vertical="center"/>
    </xf>
    <xf numFmtId="0" fontId="22" fillId="0" borderId="68" xfId="0" applyFont="1" applyBorder="1" applyAlignment="1">
      <alignment horizontal="center" vertical="center"/>
    </xf>
    <xf numFmtId="0" fontId="22" fillId="0" borderId="59" xfId="0" applyFont="1" applyBorder="1" applyAlignment="1">
      <alignment horizontal="distributed" vertical="center" wrapText="1"/>
    </xf>
    <xf numFmtId="3" fontId="28" fillId="0" borderId="81" xfId="3" applyNumberFormat="1" applyFont="1" applyBorder="1" applyAlignment="1">
      <alignment horizontal="right" vertical="center"/>
    </xf>
    <xf numFmtId="3" fontId="28" fillId="0" borderId="82" xfId="3" applyNumberFormat="1" applyFont="1" applyBorder="1" applyAlignment="1">
      <alignment horizontal="right" vertical="center"/>
    </xf>
    <xf numFmtId="180" fontId="28" fillId="0" borderId="83" xfId="0" applyNumberFormat="1" applyFont="1" applyBorder="1" applyAlignment="1">
      <alignment horizontal="right" vertical="center"/>
    </xf>
    <xf numFmtId="177" fontId="28" fillId="0" borderId="83" xfId="0" applyNumberFormat="1" applyFont="1" applyBorder="1" applyAlignment="1">
      <alignment horizontal="right" vertical="center"/>
    </xf>
    <xf numFmtId="0" fontId="22" fillId="0" borderId="69" xfId="0" applyFont="1" applyBorder="1" applyAlignment="1">
      <alignment horizontal="center" vertical="center"/>
    </xf>
    <xf numFmtId="0" fontId="22" fillId="0" borderId="60" xfId="0" applyFont="1" applyBorder="1" applyAlignment="1">
      <alignment horizontal="distributed" vertical="center" wrapText="1"/>
    </xf>
    <xf numFmtId="3" fontId="28" fillId="0" borderId="44" xfId="3" applyNumberFormat="1" applyFont="1" applyBorder="1" applyAlignment="1">
      <alignment horizontal="right" vertical="center"/>
    </xf>
    <xf numFmtId="0" fontId="22" fillId="0" borderId="70" xfId="0" applyFont="1" applyBorder="1" applyAlignment="1">
      <alignment horizontal="center" vertical="center"/>
    </xf>
    <xf numFmtId="0" fontId="22" fillId="0" borderId="0" xfId="0" applyFont="1" applyBorder="1" applyAlignment="1">
      <alignment horizontal="distributed" vertical="center" wrapText="1"/>
    </xf>
    <xf numFmtId="3" fontId="28" fillId="0" borderId="84" xfId="3" applyNumberFormat="1" applyFont="1" applyBorder="1" applyAlignment="1">
      <alignment horizontal="right" vertical="center"/>
    </xf>
    <xf numFmtId="3" fontId="28" fillId="0" borderId="85" xfId="3" applyNumberFormat="1" applyFont="1" applyBorder="1" applyAlignment="1">
      <alignment horizontal="right" vertical="center"/>
    </xf>
    <xf numFmtId="180" fontId="28" fillId="0" borderId="86" xfId="0" applyNumberFormat="1" applyFont="1" applyBorder="1" applyAlignment="1">
      <alignment horizontal="right" vertical="center"/>
    </xf>
    <xf numFmtId="177" fontId="28" fillId="0" borderId="86" xfId="0" applyNumberFormat="1" applyFont="1" applyBorder="1" applyAlignment="1">
      <alignment horizontal="right" vertical="center"/>
    </xf>
    <xf numFmtId="0" fontId="22" fillId="0" borderId="71" xfId="0" applyFont="1" applyBorder="1" applyAlignment="1">
      <alignment horizontal="center" vertical="center"/>
    </xf>
    <xf numFmtId="0" fontId="22" fillId="0" borderId="62" xfId="0" applyFont="1" applyBorder="1" applyAlignment="1">
      <alignment horizontal="distributed" vertical="center" wrapText="1"/>
    </xf>
    <xf numFmtId="3" fontId="28" fillId="0" borderId="87" xfId="3" applyNumberFormat="1" applyFont="1" applyBorder="1" applyAlignment="1">
      <alignment horizontal="right" vertical="center"/>
    </xf>
    <xf numFmtId="0" fontId="22" fillId="0" borderId="72" xfId="0" applyFont="1" applyBorder="1" applyAlignment="1">
      <alignment horizontal="center" vertical="center"/>
    </xf>
    <xf numFmtId="0" fontId="22" fillId="0" borderId="1" xfId="0" applyFont="1" applyBorder="1" applyAlignment="1">
      <alignment horizontal="distributed" vertical="center" wrapText="1"/>
    </xf>
    <xf numFmtId="0" fontId="22" fillId="0" borderId="73" xfId="0" applyFont="1" applyBorder="1" applyAlignment="1">
      <alignment horizontal="center" vertical="center"/>
    </xf>
    <xf numFmtId="0" fontId="22" fillId="0" borderId="61" xfId="0" applyFont="1" applyBorder="1" applyAlignment="1">
      <alignment horizontal="distributed" vertical="center" wrapText="1"/>
    </xf>
    <xf numFmtId="3" fontId="28" fillId="0" borderId="88" xfId="3" applyNumberFormat="1" applyFont="1" applyBorder="1" applyAlignment="1">
      <alignment horizontal="right" vertical="center"/>
    </xf>
    <xf numFmtId="0" fontId="22" fillId="0" borderId="9" xfId="0" applyFont="1" applyBorder="1" applyAlignment="1">
      <alignment vertical="center"/>
    </xf>
    <xf numFmtId="0" fontId="22" fillId="0" borderId="5" xfId="0" applyFont="1" applyBorder="1" applyAlignment="1">
      <alignment horizontal="center" vertical="center"/>
    </xf>
    <xf numFmtId="0" fontId="22" fillId="0" borderId="5" xfId="0" applyFont="1" applyBorder="1" applyAlignment="1">
      <alignment vertical="center"/>
    </xf>
    <xf numFmtId="0" fontId="22" fillId="0" borderId="74" xfId="0" applyFont="1" applyBorder="1" applyAlignment="1">
      <alignment horizontal="center" vertical="center"/>
    </xf>
    <xf numFmtId="0" fontId="22" fillId="0" borderId="5" xfId="0" applyFont="1" applyBorder="1" applyAlignment="1">
      <alignment horizontal="distributed" vertical="center" wrapText="1"/>
    </xf>
    <xf numFmtId="3" fontId="28" fillId="0" borderId="63" xfId="3" applyNumberFormat="1" applyFont="1" applyBorder="1" applyAlignment="1">
      <alignment horizontal="right" vertical="center"/>
    </xf>
    <xf numFmtId="180" fontId="28" fillId="0" borderId="75" xfId="0" applyNumberFormat="1" applyFont="1" applyBorder="1" applyAlignment="1">
      <alignment horizontal="right" vertical="center"/>
    </xf>
    <xf numFmtId="177" fontId="28" fillId="0" borderId="75" xfId="0" applyNumberFormat="1" applyFont="1" applyBorder="1" applyAlignment="1">
      <alignment horizontal="right" vertical="center"/>
    </xf>
    <xf numFmtId="0" fontId="22" fillId="0" borderId="89" xfId="0" applyFont="1" applyBorder="1" applyAlignment="1">
      <alignment horizontal="distributed" vertical="center" wrapText="1"/>
    </xf>
    <xf numFmtId="3" fontId="28" fillId="0" borderId="90" xfId="3" applyNumberFormat="1" applyFont="1" applyBorder="1" applyAlignment="1">
      <alignment horizontal="right" vertical="center"/>
    </xf>
    <xf numFmtId="0" fontId="27" fillId="0" borderId="62" xfId="0" applyFont="1" applyBorder="1" applyAlignment="1">
      <alignment horizontal="distributed" vertical="center" wrapText="1"/>
    </xf>
    <xf numFmtId="177" fontId="28" fillId="0" borderId="87" xfId="0" applyNumberFormat="1" applyFont="1" applyBorder="1" applyAlignment="1">
      <alignment horizontal="right" vertical="center"/>
    </xf>
    <xf numFmtId="0" fontId="22" fillId="0" borderId="61" xfId="0" applyFont="1" applyBorder="1" applyAlignment="1">
      <alignment horizontal="center" vertical="center" shrinkToFit="1"/>
    </xf>
    <xf numFmtId="0" fontId="22" fillId="0" borderId="61" xfId="0" applyFont="1" applyBorder="1" applyAlignment="1">
      <alignment horizontal="distributed" wrapText="1"/>
    </xf>
    <xf numFmtId="0" fontId="22" fillId="0" borderId="1" xfId="0" applyFont="1" applyBorder="1" applyAlignment="1">
      <alignment horizontal="center" vertical="center" shrinkToFit="1"/>
    </xf>
    <xf numFmtId="0" fontId="22" fillId="0" borderId="1" xfId="0" applyFont="1" applyBorder="1" applyAlignment="1">
      <alignment horizontal="distributed" wrapText="1"/>
    </xf>
    <xf numFmtId="0" fontId="29" fillId="0" borderId="5" xfId="0" applyFont="1" applyBorder="1" applyAlignment="1">
      <alignment horizontal="center" vertical="center" wrapText="1" shrinkToFit="1"/>
    </xf>
    <xf numFmtId="0" fontId="22" fillId="0" borderId="5" xfId="0" applyFont="1" applyBorder="1"/>
    <xf numFmtId="0" fontId="22" fillId="0" borderId="74" xfId="0" applyFont="1" applyBorder="1" applyAlignment="1">
      <alignment vertical="center"/>
    </xf>
    <xf numFmtId="3" fontId="28" fillId="0" borderId="11" xfId="3" applyNumberFormat="1" applyFont="1" applyBorder="1" applyAlignment="1">
      <alignment horizontal="right" vertical="center"/>
    </xf>
    <xf numFmtId="177" fontId="28" fillId="0" borderId="18" xfId="0" applyNumberFormat="1" applyFont="1" applyBorder="1" applyAlignment="1">
      <alignment horizontal="right" vertical="center"/>
    </xf>
    <xf numFmtId="3" fontId="28" fillId="0" borderId="45" xfId="3" applyNumberFormat="1" applyFont="1" applyBorder="1" applyAlignment="1">
      <alignment horizontal="right" vertical="center"/>
    </xf>
    <xf numFmtId="0" fontId="22" fillId="0" borderId="8" xfId="0" applyFont="1" applyBorder="1" applyAlignment="1">
      <alignment vertical="center"/>
    </xf>
    <xf numFmtId="0" fontId="22" fillId="0" borderId="0" xfId="0" applyFont="1" applyBorder="1" applyAlignment="1">
      <alignment horizontal="center" vertical="center" wrapText="1"/>
    </xf>
    <xf numFmtId="0" fontId="22" fillId="0" borderId="0" xfId="0" applyFont="1" applyBorder="1"/>
    <xf numFmtId="0" fontId="22" fillId="0" borderId="2" xfId="0" applyFont="1" applyBorder="1" applyAlignment="1">
      <alignment horizontal="right" vertical="center"/>
    </xf>
    <xf numFmtId="0" fontId="22" fillId="0" borderId="2" xfId="0" applyFont="1" applyBorder="1" applyAlignment="1">
      <alignment horizontal="distributed" vertical="center" wrapText="1"/>
    </xf>
    <xf numFmtId="177" fontId="28" fillId="0" borderId="18" xfId="0" applyNumberFormat="1" applyFont="1" applyBorder="1" applyAlignment="1">
      <alignment horizontal="right" vertical="center"/>
    </xf>
    <xf numFmtId="0" fontId="22" fillId="0" borderId="10" xfId="0" applyFont="1" applyBorder="1" applyAlignment="1">
      <alignment vertical="center"/>
    </xf>
    <xf numFmtId="0" fontId="22" fillId="0" borderId="3" xfId="0" applyFont="1" applyBorder="1" applyAlignment="1">
      <alignment horizontal="center" vertical="center" wrapText="1"/>
    </xf>
    <xf numFmtId="0" fontId="22" fillId="0" borderId="3" xfId="0" applyFont="1" applyBorder="1"/>
    <xf numFmtId="0" fontId="22" fillId="0" borderId="3" xfId="0" applyFont="1" applyBorder="1" applyAlignment="1">
      <alignment vertical="center"/>
    </xf>
    <xf numFmtId="0" fontId="27" fillId="0" borderId="3" xfId="0" applyFont="1" applyBorder="1" applyAlignment="1">
      <alignment horizontal="distributed" vertical="center" wrapText="1"/>
    </xf>
    <xf numFmtId="0" fontId="22" fillId="0" borderId="7" xfId="0" applyFont="1" applyBorder="1" applyAlignment="1">
      <alignment vertical="center"/>
    </xf>
    <xf numFmtId="0" fontId="22" fillId="0" borderId="1" xfId="0" applyFont="1" applyBorder="1" applyAlignment="1">
      <alignment vertical="center"/>
    </xf>
    <xf numFmtId="0" fontId="22" fillId="0" borderId="4" xfId="0" applyFont="1" applyBorder="1" applyAlignment="1">
      <alignment vertical="center"/>
    </xf>
    <xf numFmtId="178" fontId="28" fillId="0" borderId="15" xfId="0" applyNumberFormat="1" applyFont="1" applyBorder="1" applyAlignment="1">
      <alignment horizontal="right" vertical="center"/>
    </xf>
    <xf numFmtId="180" fontId="28" fillId="0" borderId="15" xfId="0" applyNumberFormat="1" applyFont="1" applyBorder="1" applyAlignment="1">
      <alignment horizontal="right" vertical="center"/>
    </xf>
    <xf numFmtId="181" fontId="28" fillId="0" borderId="15" xfId="0" applyNumberFormat="1" applyFont="1" applyBorder="1" applyAlignment="1">
      <alignment horizontal="right" vertical="center"/>
    </xf>
    <xf numFmtId="3" fontId="7" fillId="0" borderId="11" xfId="4" applyNumberFormat="1" applyFont="1" applyBorder="1" applyAlignment="1">
      <alignment horizontal="right"/>
    </xf>
    <xf numFmtId="3" fontId="7" fillId="0" borderId="0" xfId="3" applyNumberFormat="1" applyFont="1" applyFill="1" applyBorder="1" applyAlignment="1">
      <alignment horizontal="right"/>
    </xf>
    <xf numFmtId="0" fontId="0" fillId="13" borderId="6" xfId="0" applyFill="1" applyBorder="1"/>
    <xf numFmtId="0" fontId="22" fillId="13" borderId="2" xfId="0" applyFont="1" applyFill="1" applyBorder="1"/>
    <xf numFmtId="0" fontId="22" fillId="13" borderId="2" xfId="0" applyFont="1" applyFill="1" applyBorder="1" applyAlignment="1">
      <alignment horizontal="right"/>
    </xf>
    <xf numFmtId="0" fontId="22" fillId="13" borderId="41" xfId="0" applyFont="1" applyFill="1" applyBorder="1" applyAlignment="1">
      <alignment vertical="center"/>
    </xf>
    <xf numFmtId="0" fontId="0" fillId="13" borderId="7" xfId="0" applyFill="1" applyBorder="1"/>
    <xf numFmtId="0" fontId="22" fillId="13" borderId="1" xfId="0" applyFont="1" applyFill="1" applyBorder="1"/>
    <xf numFmtId="0" fontId="22" fillId="13" borderId="15" xfId="0" applyFont="1" applyFill="1" applyBorder="1" applyAlignment="1">
      <alignment vertical="center"/>
    </xf>
    <xf numFmtId="0" fontId="22" fillId="14" borderId="9" xfId="0" applyFont="1" applyFill="1" applyBorder="1" applyAlignment="1">
      <alignment vertical="center"/>
    </xf>
    <xf numFmtId="0" fontId="22" fillId="14" borderId="5" xfId="0" applyFont="1" applyFill="1" applyBorder="1" applyAlignment="1">
      <alignment horizontal="center" vertical="center"/>
    </xf>
    <xf numFmtId="0" fontId="22" fillId="14" borderId="5" xfId="0" applyFont="1" applyFill="1" applyBorder="1" applyAlignment="1">
      <alignment vertical="center"/>
    </xf>
    <xf numFmtId="0" fontId="22" fillId="14" borderId="5" xfId="0" applyFont="1" applyFill="1" applyBorder="1" applyAlignment="1">
      <alignment horizontal="distributed" vertical="center" wrapText="1"/>
    </xf>
    <xf numFmtId="0" fontId="29" fillId="14" borderId="5" xfId="0" applyFont="1" applyFill="1" applyBorder="1" applyAlignment="1">
      <alignment horizontal="center" vertical="center" wrapText="1" shrinkToFit="1"/>
    </xf>
    <xf numFmtId="0" fontId="22" fillId="14" borderId="5" xfId="0" applyFont="1" applyFill="1" applyBorder="1"/>
    <xf numFmtId="0" fontId="22" fillId="14" borderId="8" xfId="0" applyFont="1" applyFill="1" applyBorder="1" applyAlignment="1">
      <alignment vertical="center"/>
    </xf>
    <xf numFmtId="0" fontId="22" fillId="14" borderId="0" xfId="0" applyFont="1" applyFill="1" applyBorder="1" applyAlignment="1">
      <alignment horizontal="center" vertical="center" wrapText="1"/>
    </xf>
    <xf numFmtId="0" fontId="22" fillId="14" borderId="0" xfId="0" applyFont="1" applyFill="1" applyBorder="1"/>
    <xf numFmtId="0" fontId="22" fillId="14" borderId="2" xfId="0" applyFont="1" applyFill="1" applyBorder="1" applyAlignment="1">
      <alignment horizontal="right" vertical="center"/>
    </xf>
    <xf numFmtId="0" fontId="22" fillId="14" borderId="0" xfId="0" applyFont="1" applyFill="1" applyBorder="1" applyAlignment="1">
      <alignment vertical="center"/>
    </xf>
    <xf numFmtId="0" fontId="22" fillId="15" borderId="9" xfId="0" applyFont="1" applyFill="1" applyBorder="1" applyAlignment="1">
      <alignment vertical="center"/>
    </xf>
    <xf numFmtId="0" fontId="22" fillId="15" borderId="5" xfId="0" applyFont="1" applyFill="1" applyBorder="1"/>
    <xf numFmtId="0" fontId="0" fillId="15" borderId="5" xfId="0" applyFill="1" applyBorder="1"/>
    <xf numFmtId="0" fontId="22" fillId="15" borderId="5" xfId="0" applyFont="1" applyFill="1" applyBorder="1" applyAlignment="1">
      <alignment vertical="center"/>
    </xf>
    <xf numFmtId="177" fontId="30" fillId="0" borderId="18" xfId="0" applyNumberFormat="1" applyFont="1" applyBorder="1" applyAlignment="1">
      <alignment horizontal="right" vertical="center"/>
    </xf>
    <xf numFmtId="3" fontId="30" fillId="0" borderId="63" xfId="3" applyNumberFormat="1" applyFont="1" applyBorder="1" applyAlignment="1">
      <alignment horizontal="right" vertical="center"/>
    </xf>
    <xf numFmtId="3" fontId="30" fillId="0" borderId="78" xfId="3" applyNumberFormat="1" applyFont="1" applyBorder="1" applyAlignment="1">
      <alignment horizontal="right" vertical="center"/>
    </xf>
    <xf numFmtId="180" fontId="30" fillId="0" borderId="75" xfId="0" applyNumberFormat="1" applyFont="1" applyBorder="1" applyAlignment="1">
      <alignment horizontal="right" vertical="center"/>
    </xf>
    <xf numFmtId="177" fontId="30" fillId="0" borderId="75" xfId="0" applyNumberFormat="1" applyFont="1" applyBorder="1" applyAlignment="1">
      <alignment horizontal="right" vertical="center"/>
    </xf>
    <xf numFmtId="3" fontId="30" fillId="0" borderId="11" xfId="3" applyNumberFormat="1" applyFont="1" applyBorder="1" applyAlignment="1">
      <alignment horizontal="right" vertical="center"/>
    </xf>
    <xf numFmtId="3" fontId="30" fillId="0" borderId="45" xfId="3" applyNumberFormat="1" applyFont="1" applyBorder="1" applyAlignment="1">
      <alignment horizontal="right" vertical="center"/>
    </xf>
    <xf numFmtId="178" fontId="30" fillId="15" borderId="12" xfId="0" applyNumberFormat="1" applyFont="1" applyFill="1" applyBorder="1" applyAlignment="1">
      <alignment horizontal="right" vertical="center"/>
    </xf>
    <xf numFmtId="180" fontId="30" fillId="15" borderId="12" xfId="0" applyNumberFormat="1" applyFont="1" applyFill="1" applyBorder="1" applyAlignment="1">
      <alignment horizontal="right" vertical="center"/>
    </xf>
    <xf numFmtId="181" fontId="30" fillId="15" borderId="12" xfId="0" applyNumberFormat="1" applyFont="1" applyFill="1" applyBorder="1" applyAlignment="1">
      <alignment horizontal="right" vertical="center"/>
    </xf>
    <xf numFmtId="0" fontId="22" fillId="14" borderId="12" xfId="0" applyFont="1" applyFill="1" applyBorder="1" applyAlignment="1">
      <alignment horizontal="center" vertical="center"/>
    </xf>
    <xf numFmtId="0" fontId="22" fillId="14" borderId="12" xfId="0" applyFont="1" applyFill="1" applyBorder="1" applyAlignment="1">
      <alignment vertical="center"/>
    </xf>
    <xf numFmtId="3" fontId="30" fillId="0" borderId="46" xfId="3" applyNumberFormat="1" applyFont="1" applyBorder="1" applyAlignment="1">
      <alignment horizontal="right" vertical="center"/>
    </xf>
    <xf numFmtId="180" fontId="30" fillId="0" borderId="12" xfId="0" applyNumberFormat="1" applyFont="1" applyBorder="1" applyAlignment="1">
      <alignment horizontal="right" vertical="center"/>
    </xf>
    <xf numFmtId="177" fontId="30" fillId="0" borderId="12" xfId="0" applyNumberFormat="1" applyFont="1" applyBorder="1" applyAlignment="1">
      <alignment horizontal="right" vertical="center"/>
    </xf>
    <xf numFmtId="0" fontId="22" fillId="14" borderId="12" xfId="0" applyFont="1" applyFill="1" applyBorder="1" applyAlignment="1">
      <alignment horizontal="distributed" vertical="center" wrapText="1"/>
    </xf>
    <xf numFmtId="3" fontId="30" fillId="0" borderId="47" xfId="3" applyNumberFormat="1" applyFont="1" applyBorder="1" applyAlignment="1">
      <alignment horizontal="right" vertical="center"/>
    </xf>
    <xf numFmtId="177" fontId="30" fillId="0" borderId="45" xfId="0" applyNumberFormat="1" applyFont="1" applyBorder="1" applyAlignment="1">
      <alignment horizontal="right" vertical="center"/>
    </xf>
    <xf numFmtId="0" fontId="22" fillId="14" borderId="5" xfId="0" applyFont="1" applyFill="1" applyBorder="1" applyAlignment="1">
      <alignment horizontal="distributed" vertical="center" shrinkToFit="1"/>
    </xf>
    <xf numFmtId="0" fontId="3" fillId="0" borderId="0" xfId="0" applyFont="1" applyBorder="1" applyAlignment="1">
      <alignment wrapText="1"/>
    </xf>
    <xf numFmtId="0" fontId="0" fillId="0" borderId="0" xfId="0" applyBorder="1" applyAlignment="1">
      <alignment horizontal="center"/>
    </xf>
    <xf numFmtId="0" fontId="7" fillId="0" borderId="0" xfId="3" applyFont="1" applyBorder="1" applyAlignment="1">
      <alignment horizontal="right" vertical="center" wrapText="1"/>
    </xf>
    <xf numFmtId="0" fontId="7" fillId="0" borderId="0" xfId="3" applyFont="1" applyBorder="1" applyAlignment="1">
      <alignment horizontal="center" vertical="center" wrapText="1"/>
    </xf>
    <xf numFmtId="176" fontId="4" fillId="0" borderId="0" xfId="0" applyNumberFormat="1" applyFont="1" applyBorder="1" applyAlignment="1">
      <alignment wrapText="1"/>
    </xf>
    <xf numFmtId="3" fontId="7" fillId="0" borderId="0" xfId="3" applyNumberFormat="1" applyFont="1" applyBorder="1"/>
    <xf numFmtId="38" fontId="7" fillId="0" borderId="0" xfId="2" applyFont="1" applyBorder="1" applyAlignment="1">
      <alignment horizontal="right"/>
    </xf>
    <xf numFmtId="176" fontId="6" fillId="4" borderId="0" xfId="0" applyNumberFormat="1" applyFont="1" applyFill="1" applyBorder="1" applyAlignment="1">
      <alignment horizontal="right"/>
    </xf>
    <xf numFmtId="176" fontId="6" fillId="5" borderId="0" xfId="0" applyNumberFormat="1" applyFont="1" applyFill="1" applyBorder="1" applyAlignment="1">
      <alignment horizontal="right"/>
    </xf>
    <xf numFmtId="176" fontId="6" fillId="9" borderId="0" xfId="0" applyNumberFormat="1" applyFont="1" applyFill="1" applyBorder="1" applyAlignment="1">
      <alignment horizontal="right"/>
    </xf>
    <xf numFmtId="3" fontId="7" fillId="0" borderId="0" xfId="3" applyNumberFormat="1" applyFont="1" applyFill="1" applyBorder="1"/>
    <xf numFmtId="3" fontId="7" fillId="5" borderId="0" xfId="3" applyNumberFormat="1" applyFont="1" applyFill="1" applyBorder="1"/>
    <xf numFmtId="0" fontId="7" fillId="5" borderId="14" xfId="0" applyFont="1" applyFill="1" applyBorder="1" applyAlignment="1">
      <alignment horizontal="right"/>
    </xf>
    <xf numFmtId="0" fontId="7" fillId="5" borderId="11" xfId="0" applyFont="1" applyFill="1" applyBorder="1" applyAlignment="1">
      <alignment horizontal="right"/>
    </xf>
    <xf numFmtId="0" fontId="0" fillId="5" borderId="12" xfId="0" applyFill="1" applyBorder="1" applyAlignment="1">
      <alignment horizontal="right"/>
    </xf>
    <xf numFmtId="0" fontId="7" fillId="5" borderId="11" xfId="3" applyNumberFormat="1" applyFont="1" applyFill="1" applyBorder="1" applyAlignment="1">
      <alignment horizontal="right"/>
    </xf>
    <xf numFmtId="0" fontId="0" fillId="5" borderId="0" xfId="0" applyFill="1"/>
    <xf numFmtId="0" fontId="7" fillId="5" borderId="48" xfId="3" applyNumberFormat="1" applyFont="1" applyFill="1" applyBorder="1" applyAlignment="1">
      <alignment horizontal="right"/>
    </xf>
    <xf numFmtId="3" fontId="7" fillId="5" borderId="11" xfId="3" applyNumberFormat="1" applyFont="1" applyFill="1" applyBorder="1" applyAlignment="1">
      <alignment horizontal="right"/>
    </xf>
    <xf numFmtId="3" fontId="31" fillId="0" borderId="46" xfId="3" applyNumberFormat="1" applyFont="1" applyBorder="1" applyAlignment="1">
      <alignment horizontal="right" vertical="center"/>
    </xf>
    <xf numFmtId="180" fontId="31" fillId="0" borderId="12" xfId="0" applyNumberFormat="1" applyFont="1" applyBorder="1" applyAlignment="1">
      <alignment horizontal="right" vertical="center"/>
    </xf>
    <xf numFmtId="177" fontId="31" fillId="0" borderId="12" xfId="0" applyNumberFormat="1" applyFont="1" applyBorder="1" applyAlignment="1">
      <alignment horizontal="right" vertical="center"/>
    </xf>
    <xf numFmtId="3" fontId="31" fillId="0" borderId="47" xfId="3" applyNumberFormat="1" applyFont="1" applyBorder="1" applyAlignment="1">
      <alignment horizontal="right" vertical="center"/>
    </xf>
    <xf numFmtId="3" fontId="31" fillId="0" borderId="45" xfId="3" applyNumberFormat="1" applyFont="1" applyBorder="1" applyAlignment="1">
      <alignment horizontal="right" vertical="center"/>
    </xf>
    <xf numFmtId="177" fontId="31" fillId="0" borderId="45" xfId="0" applyNumberFormat="1" applyFont="1" applyBorder="1" applyAlignment="1">
      <alignment horizontal="right" vertical="center"/>
    </xf>
    <xf numFmtId="3" fontId="31" fillId="0" borderId="63" xfId="3" applyNumberFormat="1" applyFont="1" applyBorder="1" applyAlignment="1">
      <alignment horizontal="right" vertical="center"/>
    </xf>
    <xf numFmtId="3" fontId="31" fillId="0" borderId="78" xfId="3" applyNumberFormat="1" applyFont="1" applyBorder="1" applyAlignment="1">
      <alignment horizontal="right" vertical="center"/>
    </xf>
    <xf numFmtId="180" fontId="31" fillId="0" borderId="75" xfId="0" applyNumberFormat="1" applyFont="1" applyBorder="1" applyAlignment="1">
      <alignment horizontal="right" vertical="center"/>
    </xf>
    <xf numFmtId="177" fontId="31" fillId="0" borderId="75" xfId="0" applyNumberFormat="1" applyFont="1" applyBorder="1" applyAlignment="1">
      <alignment horizontal="right" vertical="center"/>
    </xf>
    <xf numFmtId="177" fontId="31" fillId="0" borderId="18" xfId="0" applyNumberFormat="1" applyFont="1" applyBorder="1" applyAlignment="1">
      <alignment horizontal="right" vertical="center"/>
    </xf>
    <xf numFmtId="177" fontId="31" fillId="0" borderId="18" xfId="0" applyNumberFormat="1" applyFont="1" applyBorder="1" applyAlignment="1">
      <alignment horizontal="right" vertical="center"/>
    </xf>
    <xf numFmtId="178" fontId="31" fillId="15" borderId="12" xfId="0" applyNumberFormat="1" applyFont="1" applyFill="1" applyBorder="1" applyAlignment="1">
      <alignment horizontal="right" vertical="center"/>
    </xf>
    <xf numFmtId="180" fontId="31" fillId="15" borderId="12" xfId="0" applyNumberFormat="1" applyFont="1" applyFill="1" applyBorder="1" applyAlignment="1">
      <alignment horizontal="right" vertical="center"/>
    </xf>
    <xf numFmtId="181" fontId="31" fillId="15" borderId="12" xfId="0" applyNumberFormat="1" applyFont="1" applyFill="1" applyBorder="1" applyAlignment="1">
      <alignment horizontal="right" vertical="center"/>
    </xf>
    <xf numFmtId="177" fontId="31" fillId="0" borderId="18" xfId="0" applyNumberFormat="1" applyFont="1" applyBorder="1" applyAlignment="1">
      <alignment horizontal="right" vertical="center"/>
    </xf>
    <xf numFmtId="0" fontId="0" fillId="0" borderId="0" xfId="0" applyNumberFormat="1" applyFill="1" applyBorder="1" applyAlignment="1"/>
    <xf numFmtId="0" fontId="6" fillId="0" borderId="0" xfId="6" applyAlignment="1"/>
    <xf numFmtId="0" fontId="6" fillId="0" borderId="0" xfId="6"/>
    <xf numFmtId="0" fontId="7" fillId="5" borderId="12" xfId="3" applyNumberFormat="1" applyFont="1" applyFill="1" applyBorder="1" applyAlignment="1">
      <alignment horizontal="right"/>
    </xf>
    <xf numFmtId="3" fontId="7" fillId="5" borderId="12" xfId="3" applyNumberFormat="1" applyFont="1" applyFill="1" applyBorder="1" applyAlignment="1">
      <alignment horizontal="right"/>
    </xf>
    <xf numFmtId="0" fontId="0" fillId="0" borderId="12" xfId="0" applyBorder="1" applyAlignment="1">
      <alignment horizontal="right"/>
    </xf>
    <xf numFmtId="3" fontId="0" fillId="0" borderId="0" xfId="0" applyNumberFormat="1"/>
    <xf numFmtId="0" fontId="0" fillId="5" borderId="12" xfId="0" applyFill="1" applyBorder="1" applyAlignment="1">
      <alignment horizontal="center"/>
    </xf>
    <xf numFmtId="0" fontId="21" fillId="5" borderId="12" xfId="0" applyFont="1" applyFill="1" applyBorder="1" applyAlignment="1">
      <alignment horizontal="center"/>
    </xf>
    <xf numFmtId="0" fontId="0" fillId="5" borderId="12" xfId="0" applyFont="1" applyFill="1" applyBorder="1" applyAlignment="1">
      <alignment horizontal="center"/>
    </xf>
    <xf numFmtId="0" fontId="7" fillId="5" borderId="12" xfId="0" applyFont="1" applyFill="1" applyBorder="1" applyAlignment="1">
      <alignment horizontal="center" wrapText="1"/>
    </xf>
    <xf numFmtId="177" fontId="31" fillId="0" borderId="18" xfId="0" applyNumberFormat="1" applyFont="1" applyBorder="1" applyAlignment="1">
      <alignment horizontal="right" vertical="center"/>
    </xf>
    <xf numFmtId="0" fontId="7" fillId="0" borderId="21" xfId="3" applyNumberFormat="1" applyFont="1" applyBorder="1" applyAlignment="1">
      <alignment horizontal="right"/>
    </xf>
    <xf numFmtId="0" fontId="7" fillId="0" borderId="14" xfId="3" applyNumberFormat="1" applyFont="1" applyBorder="1" applyAlignment="1">
      <alignment horizontal="right"/>
    </xf>
    <xf numFmtId="0" fontId="7" fillId="0" borderId="13" xfId="3" applyNumberFormat="1" applyFont="1" applyBorder="1" applyAlignment="1">
      <alignment horizontal="right"/>
    </xf>
    <xf numFmtId="0" fontId="7" fillId="0" borderId="48" xfId="3" applyNumberFormat="1" applyFont="1" applyBorder="1" applyAlignment="1">
      <alignment horizontal="right"/>
    </xf>
    <xf numFmtId="0" fontId="7" fillId="0" borderId="19" xfId="3" applyNumberFormat="1" applyFont="1" applyBorder="1" applyAlignment="1">
      <alignment horizontal="right"/>
    </xf>
    <xf numFmtId="177" fontId="30" fillId="0" borderId="18" xfId="0" applyNumberFormat="1" applyFont="1" applyBorder="1" applyAlignment="1">
      <alignment horizontal="right" vertical="center"/>
    </xf>
    <xf numFmtId="0" fontId="32" fillId="0" borderId="0" xfId="0" applyFont="1"/>
    <xf numFmtId="0" fontId="34" fillId="0" borderId="0" xfId="0" applyFont="1" applyAlignment="1"/>
    <xf numFmtId="0" fontId="34" fillId="0" borderId="0" xfId="0" applyFont="1" applyBorder="1" applyAlignment="1">
      <alignment vertical="center"/>
    </xf>
    <xf numFmtId="0" fontId="35" fillId="0" borderId="0" xfId="0" applyFont="1"/>
    <xf numFmtId="0" fontId="36" fillId="0" borderId="0" xfId="0" applyFont="1" applyBorder="1" applyAlignment="1">
      <alignment vertical="center" wrapText="1"/>
    </xf>
    <xf numFmtId="0" fontId="32" fillId="0" borderId="0" xfId="0" applyFont="1" applyBorder="1"/>
    <xf numFmtId="0" fontId="34" fillId="0" borderId="0" xfId="0" applyFont="1"/>
    <xf numFmtId="0" fontId="37" fillId="0" borderId="1" xfId="0" applyFont="1" applyBorder="1" applyAlignment="1">
      <alignment horizontal="right"/>
    </xf>
    <xf numFmtId="0" fontId="38" fillId="0" borderId="0" xfId="0" applyFont="1" applyBorder="1" applyAlignment="1">
      <alignment wrapText="1"/>
    </xf>
    <xf numFmtId="0" fontId="32" fillId="0" borderId="0" xfId="0" applyFont="1" applyBorder="1" applyAlignment="1">
      <alignment horizontal="center" vertical="center"/>
    </xf>
    <xf numFmtId="0" fontId="32" fillId="0" borderId="0" xfId="0" applyFont="1" applyBorder="1" applyAlignment="1">
      <alignment horizontal="center"/>
    </xf>
    <xf numFmtId="0" fontId="32" fillId="0" borderId="0" xfId="0" applyFont="1" applyFill="1" applyBorder="1" applyAlignment="1">
      <alignment horizontal="center"/>
    </xf>
    <xf numFmtId="0" fontId="32" fillId="5" borderId="12" xfId="0" applyFont="1" applyFill="1" applyBorder="1" applyAlignment="1">
      <alignment horizontal="center" wrapText="1"/>
    </xf>
    <xf numFmtId="0" fontId="32" fillId="0" borderId="0" xfId="3" applyFont="1" applyBorder="1" applyAlignment="1">
      <alignment horizontal="center" vertical="center" wrapText="1"/>
    </xf>
    <xf numFmtId="0" fontId="32" fillId="0" borderId="0" xfId="3" applyFont="1" applyBorder="1" applyAlignment="1">
      <alignment horizontal="right" vertical="center" wrapText="1"/>
    </xf>
    <xf numFmtId="0" fontId="32" fillId="0" borderId="0" xfId="0" applyNumberFormat="1" applyFont="1" applyFill="1" applyBorder="1" applyAlignment="1"/>
    <xf numFmtId="176" fontId="39" fillId="0" borderId="0" xfId="0" applyNumberFormat="1" applyFont="1" applyBorder="1" applyAlignment="1">
      <alignment wrapText="1"/>
    </xf>
    <xf numFmtId="0" fontId="32" fillId="0" borderId="0" xfId="0" applyFont="1" applyBorder="1" applyAlignment="1">
      <alignment horizontal="right" vertical="center"/>
    </xf>
    <xf numFmtId="0" fontId="32" fillId="5" borderId="12" xfId="0" applyFont="1" applyFill="1" applyBorder="1" applyAlignment="1">
      <alignment horizontal="center"/>
    </xf>
    <xf numFmtId="0" fontId="32" fillId="0" borderId="11" xfId="3" applyNumberFormat="1" applyFont="1" applyBorder="1" applyAlignment="1">
      <alignment horizontal="right"/>
    </xf>
    <xf numFmtId="3" fontId="32" fillId="0" borderId="0" xfId="3" applyNumberFormat="1" applyFont="1" applyBorder="1"/>
    <xf numFmtId="38" fontId="32" fillId="0" borderId="0" xfId="2" applyFont="1" applyBorder="1" applyAlignment="1">
      <alignment horizontal="right"/>
    </xf>
    <xf numFmtId="0" fontId="40" fillId="5" borderId="12" xfId="0" applyFont="1" applyFill="1" applyBorder="1" applyAlignment="1">
      <alignment horizontal="center"/>
    </xf>
    <xf numFmtId="176" fontId="32" fillId="4" borderId="0" xfId="0" applyNumberFormat="1" applyFont="1" applyFill="1" applyBorder="1" applyAlignment="1">
      <alignment horizontal="right"/>
    </xf>
    <xf numFmtId="176" fontId="32" fillId="5" borderId="0" xfId="0" applyNumberFormat="1" applyFont="1" applyFill="1" applyBorder="1" applyAlignment="1">
      <alignment horizontal="right"/>
    </xf>
    <xf numFmtId="176" fontId="32" fillId="9" borderId="0" xfId="0" applyNumberFormat="1" applyFont="1" applyFill="1" applyBorder="1" applyAlignment="1">
      <alignment horizontal="right"/>
    </xf>
    <xf numFmtId="0" fontId="32" fillId="0" borderId="0" xfId="0" applyFont="1" applyFill="1" applyBorder="1" applyAlignment="1">
      <alignment horizontal="right" vertical="center"/>
    </xf>
    <xf numFmtId="3" fontId="32" fillId="0" borderId="0" xfId="3" applyNumberFormat="1" applyFont="1" applyFill="1" applyBorder="1"/>
    <xf numFmtId="3" fontId="32" fillId="5" borderId="0" xfId="3" applyNumberFormat="1" applyFont="1" applyFill="1" applyBorder="1"/>
    <xf numFmtId="0" fontId="32" fillId="0" borderId="14" xfId="3" applyNumberFormat="1" applyFont="1" applyBorder="1" applyAlignment="1">
      <alignment horizontal="right"/>
    </xf>
    <xf numFmtId="0" fontId="32" fillId="0" borderId="12" xfId="0" applyFont="1" applyBorder="1"/>
    <xf numFmtId="0" fontId="32" fillId="0" borderId="21" xfId="3" applyNumberFormat="1" applyFont="1" applyBorder="1" applyAlignment="1">
      <alignment horizontal="right"/>
    </xf>
    <xf numFmtId="0" fontId="32" fillId="0" borderId="48" xfId="3" applyNumberFormat="1" applyFont="1" applyBorder="1" applyAlignment="1">
      <alignment horizontal="right"/>
    </xf>
    <xf numFmtId="0" fontId="32" fillId="0" borderId="19" xfId="3" applyNumberFormat="1" applyFont="1" applyBorder="1" applyAlignment="1">
      <alignment horizontal="right"/>
    </xf>
    <xf numFmtId="0" fontId="32" fillId="0" borderId="0" xfId="6" applyFont="1" applyAlignment="1"/>
    <xf numFmtId="0" fontId="32" fillId="0" borderId="13" xfId="3" applyNumberFormat="1" applyFont="1" applyBorder="1" applyAlignment="1">
      <alignment horizontal="right"/>
    </xf>
    <xf numFmtId="3" fontId="32" fillId="0" borderId="11" xfId="3" applyNumberFormat="1" applyFont="1" applyBorder="1" applyAlignment="1">
      <alignment horizontal="right"/>
    </xf>
    <xf numFmtId="3" fontId="32" fillId="0" borderId="0" xfId="0" applyNumberFormat="1" applyFont="1"/>
    <xf numFmtId="0" fontId="32" fillId="0" borderId="0" xfId="6" applyFont="1"/>
    <xf numFmtId="0" fontId="38" fillId="13" borderId="6" xfId="0" applyFont="1" applyFill="1" applyBorder="1"/>
    <xf numFmtId="0" fontId="37" fillId="13" borderId="2" xfId="0" applyFont="1" applyFill="1" applyBorder="1"/>
    <xf numFmtId="0" fontId="37" fillId="13" borderId="41" xfId="0" applyFont="1" applyFill="1" applyBorder="1" applyAlignment="1">
      <alignment vertical="center"/>
    </xf>
    <xf numFmtId="0" fontId="38" fillId="13" borderId="7" xfId="0" applyFont="1" applyFill="1" applyBorder="1"/>
    <xf numFmtId="0" fontId="37" fillId="13" borderId="1" xfId="0" applyFont="1" applyFill="1" applyBorder="1"/>
    <xf numFmtId="0" fontId="37" fillId="14" borderId="12" xfId="0" applyFont="1" applyFill="1" applyBorder="1" applyAlignment="1">
      <alignment horizontal="center" vertical="center"/>
    </xf>
    <xf numFmtId="0" fontId="37" fillId="14" borderId="5" xfId="0" applyFont="1" applyFill="1" applyBorder="1" applyAlignment="1">
      <alignment horizontal="distributed" vertical="center" wrapText="1"/>
    </xf>
    <xf numFmtId="3" fontId="37" fillId="0" borderId="46" xfId="3" applyNumberFormat="1" applyFont="1" applyBorder="1" applyAlignment="1">
      <alignment horizontal="right" vertical="center"/>
    </xf>
    <xf numFmtId="180" fontId="37" fillId="0" borderId="12" xfId="0" applyNumberFormat="1" applyFont="1" applyBorder="1" applyAlignment="1">
      <alignment horizontal="right" vertical="center"/>
    </xf>
    <xf numFmtId="177" fontId="37" fillId="0" borderId="12" xfId="0" applyNumberFormat="1" applyFont="1" applyBorder="1" applyAlignment="1">
      <alignment horizontal="right" vertical="center"/>
    </xf>
    <xf numFmtId="0" fontId="37" fillId="14" borderId="12" xfId="0" applyFont="1" applyFill="1" applyBorder="1" applyAlignment="1">
      <alignment horizontal="distributed" vertical="center" wrapText="1"/>
    </xf>
    <xf numFmtId="3" fontId="37" fillId="0" borderId="47" xfId="3" applyNumberFormat="1" applyFont="1" applyBorder="1" applyAlignment="1">
      <alignment horizontal="right" vertical="center"/>
    </xf>
    <xf numFmtId="3" fontId="37" fillId="0" borderId="45" xfId="3" applyNumberFormat="1" applyFont="1" applyBorder="1" applyAlignment="1">
      <alignment horizontal="right" vertical="center"/>
    </xf>
    <xf numFmtId="177" fontId="37" fillId="0" borderId="45" xfId="0" applyNumberFormat="1" applyFont="1" applyBorder="1" applyAlignment="1">
      <alignment horizontal="right" vertical="center"/>
    </xf>
    <xf numFmtId="3" fontId="37" fillId="0" borderId="63" xfId="3" applyNumberFormat="1" applyFont="1" applyBorder="1" applyAlignment="1">
      <alignment horizontal="right" vertical="center"/>
    </xf>
    <xf numFmtId="3" fontId="37" fillId="0" borderId="78" xfId="3" applyNumberFormat="1" applyFont="1" applyBorder="1" applyAlignment="1">
      <alignment horizontal="right" vertical="center"/>
    </xf>
    <xf numFmtId="180" fontId="37" fillId="0" borderId="75" xfId="0" applyNumberFormat="1" applyFont="1" applyBorder="1" applyAlignment="1">
      <alignment horizontal="right" vertical="center"/>
    </xf>
    <xf numFmtId="177" fontId="37" fillId="0" borderId="75" xfId="0" applyNumberFormat="1" applyFont="1" applyBorder="1" applyAlignment="1">
      <alignment horizontal="right" vertical="center"/>
    </xf>
    <xf numFmtId="0" fontId="37" fillId="14" borderId="5" xfId="0" applyFont="1" applyFill="1" applyBorder="1" applyAlignment="1">
      <alignment horizontal="distributed" vertical="center" shrinkToFit="1"/>
    </xf>
    <xf numFmtId="177" fontId="37" fillId="0" borderId="18" xfId="0" applyNumberFormat="1" applyFont="1" applyBorder="1" applyAlignment="1">
      <alignment horizontal="right" vertical="center"/>
    </xf>
    <xf numFmtId="178" fontId="37" fillId="15" borderId="12" xfId="0" applyNumberFormat="1" applyFont="1" applyFill="1" applyBorder="1" applyAlignment="1">
      <alignment horizontal="right" vertical="center"/>
    </xf>
    <xf numFmtId="180" fontId="37" fillId="15" borderId="12" xfId="0" applyNumberFormat="1" applyFont="1" applyFill="1" applyBorder="1" applyAlignment="1">
      <alignment horizontal="right" vertical="center"/>
    </xf>
    <xf numFmtId="181" fontId="37" fillId="15" borderId="12" xfId="0" applyNumberFormat="1" applyFont="1" applyFill="1" applyBorder="1" applyAlignment="1">
      <alignment horizontal="right" vertical="center"/>
    </xf>
    <xf numFmtId="0" fontId="37" fillId="13" borderId="15" xfId="0" applyFont="1" applyFill="1" applyBorder="1" applyAlignment="1">
      <alignment horizontal="center" vertical="center"/>
    </xf>
    <xf numFmtId="0" fontId="37" fillId="13" borderId="2" xfId="0" applyFont="1" applyFill="1" applyBorder="1" applyAlignment="1">
      <alignment horizontal="right" vertical="center"/>
    </xf>
    <xf numFmtId="0" fontId="37" fillId="14" borderId="41" xfId="0" applyFont="1" applyFill="1" applyBorder="1" applyAlignment="1">
      <alignment vertical="center"/>
    </xf>
    <xf numFmtId="0" fontId="37" fillId="14" borderId="41" xfId="0" applyFont="1" applyFill="1" applyBorder="1" applyAlignment="1">
      <alignment vertical="center" shrinkToFit="1"/>
    </xf>
    <xf numFmtId="178" fontId="37" fillId="2" borderId="51" xfId="0" applyNumberFormat="1" applyFont="1" applyFill="1" applyBorder="1" applyAlignment="1">
      <alignment vertical="center"/>
    </xf>
    <xf numFmtId="178" fontId="37" fillId="2" borderId="17" xfId="0" applyNumberFormat="1" applyFont="1" applyFill="1" applyBorder="1" applyAlignment="1">
      <alignment vertical="center"/>
    </xf>
    <xf numFmtId="178" fontId="37" fillId="0" borderId="17" xfId="0" applyNumberFormat="1" applyFont="1" applyFill="1" applyBorder="1" applyAlignment="1">
      <alignment vertical="center"/>
    </xf>
    <xf numFmtId="180" fontId="37" fillId="0" borderId="18" xfId="0" applyNumberFormat="1" applyFont="1" applyBorder="1" applyAlignment="1">
      <alignment vertical="center"/>
    </xf>
    <xf numFmtId="177" fontId="37" fillId="0" borderId="18" xfId="0" applyNumberFormat="1" applyFont="1" applyBorder="1" applyAlignment="1">
      <alignment vertical="center"/>
    </xf>
    <xf numFmtId="0" fontId="33" fillId="0" borderId="0" xfId="0" applyFont="1" applyAlignment="1">
      <alignment vertical="center"/>
    </xf>
    <xf numFmtId="38" fontId="37" fillId="2" borderId="51" xfId="1" applyFont="1" applyFill="1" applyBorder="1" applyAlignment="1">
      <alignment vertical="center"/>
    </xf>
    <xf numFmtId="38" fontId="37" fillId="0" borderId="17" xfId="1" applyFont="1" applyFill="1" applyBorder="1" applyAlignment="1">
      <alignment vertical="center"/>
    </xf>
    <xf numFmtId="38" fontId="37" fillId="15" borderId="12" xfId="1" applyFont="1" applyFill="1" applyBorder="1" applyAlignment="1">
      <alignment horizontal="right" vertical="center"/>
    </xf>
    <xf numFmtId="38" fontId="37" fillId="2" borderId="17" xfId="1" applyFont="1" applyFill="1" applyBorder="1" applyAlignment="1">
      <alignment vertical="center"/>
    </xf>
    <xf numFmtId="0" fontId="38" fillId="0" borderId="2" xfId="0" applyFont="1" applyBorder="1" applyAlignment="1">
      <alignment horizontal="left" vertical="top" wrapText="1"/>
    </xf>
    <xf numFmtId="0" fontId="38" fillId="0" borderId="0" xfId="0" applyFont="1" applyBorder="1" applyAlignment="1">
      <alignment horizontal="left" vertical="top" wrapText="1"/>
    </xf>
    <xf numFmtId="0" fontId="37" fillId="14" borderId="9" xfId="0" applyFont="1" applyFill="1" applyBorder="1" applyAlignment="1">
      <alignment horizontal="center" vertical="center"/>
    </xf>
    <xf numFmtId="0" fontId="37" fillId="14" borderId="5" xfId="0" applyFont="1" applyFill="1" applyBorder="1" applyAlignment="1">
      <alignment horizontal="center" vertical="center"/>
    </xf>
    <xf numFmtId="0" fontId="37" fillId="14" borderId="41" xfId="0" applyFont="1" applyFill="1" applyBorder="1" applyAlignment="1">
      <alignment horizontal="center" vertical="center"/>
    </xf>
    <xf numFmtId="0" fontId="37" fillId="14" borderId="6" xfId="0" applyFont="1" applyFill="1" applyBorder="1" applyAlignment="1">
      <alignment horizontal="center" vertical="center"/>
    </xf>
    <xf numFmtId="0" fontId="37" fillId="14" borderId="2" xfId="0" applyFont="1" applyFill="1" applyBorder="1" applyAlignment="1">
      <alignment horizontal="center" vertical="center"/>
    </xf>
    <xf numFmtId="0" fontId="37" fillId="14" borderId="49" xfId="0" applyFont="1" applyFill="1" applyBorder="1" applyAlignment="1">
      <alignment horizontal="center" vertical="center"/>
    </xf>
    <xf numFmtId="0" fontId="37" fillId="14" borderId="7" xfId="0" applyFont="1" applyFill="1" applyBorder="1" applyAlignment="1">
      <alignment horizontal="center" vertical="center"/>
    </xf>
    <xf numFmtId="0" fontId="37" fillId="14" borderId="1" xfId="0" applyFont="1" applyFill="1" applyBorder="1" applyAlignment="1">
      <alignment horizontal="center" vertical="center"/>
    </xf>
    <xf numFmtId="0" fontId="37" fillId="14" borderId="50" xfId="0" applyFont="1" applyFill="1" applyBorder="1" applyAlignment="1">
      <alignment horizontal="center" vertical="center"/>
    </xf>
    <xf numFmtId="0" fontId="37" fillId="14" borderId="9" xfId="0" applyFont="1" applyFill="1" applyBorder="1" applyAlignment="1">
      <alignment horizontal="center" vertical="center" shrinkToFit="1"/>
    </xf>
    <xf numFmtId="0" fontId="37" fillId="14" borderId="5" xfId="0" applyFont="1" applyFill="1" applyBorder="1" applyAlignment="1">
      <alignment horizontal="center" vertical="center" shrinkToFit="1"/>
    </xf>
    <xf numFmtId="0" fontId="37" fillId="14" borderId="9" xfId="0" applyFont="1" applyFill="1" applyBorder="1" applyAlignment="1">
      <alignment horizontal="center" vertical="center" wrapText="1"/>
    </xf>
    <xf numFmtId="0" fontId="37" fillId="14" borderId="5" xfId="0" applyFont="1" applyFill="1" applyBorder="1" applyAlignment="1">
      <alignment horizontal="center" vertical="center" wrapText="1"/>
    </xf>
    <xf numFmtId="0" fontId="37" fillId="14" borderId="41" xfId="0" applyFont="1" applyFill="1" applyBorder="1" applyAlignment="1">
      <alignment horizontal="center" vertical="center" wrapText="1"/>
    </xf>
    <xf numFmtId="0" fontId="37" fillId="15" borderId="9" xfId="0" applyFont="1" applyFill="1" applyBorder="1" applyAlignment="1">
      <alignment horizontal="center" vertical="center"/>
    </xf>
    <xf numFmtId="0" fontId="37" fillId="15" borderId="5" xfId="0" applyFont="1" applyFill="1" applyBorder="1" applyAlignment="1">
      <alignment horizontal="center" vertical="center"/>
    </xf>
    <xf numFmtId="0" fontId="37" fillId="15" borderId="41" xfId="0" applyFont="1" applyFill="1" applyBorder="1" applyAlignment="1">
      <alignment horizontal="center" vertical="center"/>
    </xf>
    <xf numFmtId="0" fontId="32" fillId="0" borderId="0" xfId="0" applyFont="1" applyBorder="1" applyAlignment="1">
      <alignment horizontal="center" vertical="center" wrapText="1"/>
    </xf>
    <xf numFmtId="0" fontId="37" fillId="14" borderId="8" xfId="0" applyFont="1" applyFill="1" applyBorder="1" applyAlignment="1">
      <alignment horizontal="center" vertical="center"/>
    </xf>
    <xf numFmtId="0" fontId="37" fillId="14" borderId="0" xfId="0" applyFont="1" applyFill="1" applyBorder="1" applyAlignment="1">
      <alignment horizontal="center" vertical="center"/>
    </xf>
    <xf numFmtId="0" fontId="37" fillId="14" borderId="43" xfId="0" applyFont="1" applyFill="1" applyBorder="1" applyAlignment="1">
      <alignment horizontal="center" vertical="center"/>
    </xf>
    <xf numFmtId="0" fontId="32" fillId="0" borderId="0" xfId="0" applyFont="1" applyAlignment="1">
      <alignment horizontal="center" vertical="center" shrinkToFit="1"/>
    </xf>
    <xf numFmtId="0" fontId="37" fillId="13" borderId="6" xfId="0" applyFont="1" applyFill="1" applyBorder="1" applyAlignment="1">
      <alignment horizontal="distributed" vertical="center" wrapText="1"/>
    </xf>
    <xf numFmtId="0" fontId="37" fillId="13" borderId="7" xfId="0" applyFont="1" applyFill="1" applyBorder="1" applyAlignment="1">
      <alignment horizontal="distributed" vertical="center" wrapText="1"/>
    </xf>
    <xf numFmtId="0" fontId="37" fillId="13" borderId="15" xfId="0" applyFont="1" applyFill="1" applyBorder="1" applyAlignment="1">
      <alignment horizontal="distributed" vertical="center" wrapText="1"/>
    </xf>
    <xf numFmtId="0" fontId="37" fillId="13"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Font="1" applyAlignment="1">
      <alignment horizontal="center" shrinkToFit="1"/>
    </xf>
    <xf numFmtId="0" fontId="26" fillId="13" borderId="6" xfId="0" applyFont="1" applyFill="1" applyBorder="1" applyAlignment="1">
      <alignment horizontal="distributed" vertical="center" wrapText="1"/>
    </xf>
    <xf numFmtId="0" fontId="22" fillId="13" borderId="7" xfId="0" applyFont="1" applyFill="1" applyBorder="1" applyAlignment="1">
      <alignment horizontal="distributed" vertical="center" wrapText="1"/>
    </xf>
    <xf numFmtId="0" fontId="26" fillId="13" borderId="15" xfId="0" applyFont="1" applyFill="1" applyBorder="1" applyAlignment="1">
      <alignment horizontal="distributed" vertical="center" wrapText="1"/>
    </xf>
    <xf numFmtId="0" fontId="26" fillId="13" borderId="7" xfId="0" applyFont="1" applyFill="1" applyBorder="1" applyAlignment="1">
      <alignment horizontal="distributed" vertical="center" wrapText="1"/>
    </xf>
    <xf numFmtId="0" fontId="22" fillId="13" borderId="1" xfId="0" applyFont="1" applyFill="1" applyBorder="1" applyAlignment="1">
      <alignment horizontal="center" vertical="center" wrapText="1"/>
    </xf>
    <xf numFmtId="0" fontId="22" fillId="14" borderId="6" xfId="0" applyFont="1" applyFill="1" applyBorder="1" applyAlignment="1">
      <alignment vertical="center"/>
    </xf>
    <xf numFmtId="0" fontId="22" fillId="14" borderId="7" xfId="0" applyFont="1" applyFill="1" applyBorder="1" applyAlignment="1">
      <alignment vertical="center"/>
    </xf>
    <xf numFmtId="0" fontId="22" fillId="14" borderId="2" xfId="0" applyFont="1" applyFill="1" applyBorder="1" applyAlignment="1">
      <alignment horizontal="center" vertical="center"/>
    </xf>
    <xf numFmtId="0" fontId="22" fillId="14" borderId="1" xfId="0" applyFont="1" applyFill="1" applyBorder="1" applyAlignment="1">
      <alignment horizontal="center" vertical="center"/>
    </xf>
    <xf numFmtId="0" fontId="22" fillId="14" borderId="2" xfId="0" applyFont="1" applyFill="1" applyBorder="1" applyAlignment="1">
      <alignment vertical="center"/>
    </xf>
    <xf numFmtId="0" fontId="22" fillId="14" borderId="1" xfId="0" applyFont="1" applyFill="1" applyBorder="1" applyAlignment="1">
      <alignment vertical="center"/>
    </xf>
    <xf numFmtId="0" fontId="22" fillId="14" borderId="6" xfId="0" applyFont="1" applyFill="1" applyBorder="1" applyAlignment="1">
      <alignment horizontal="center" vertical="center"/>
    </xf>
    <xf numFmtId="0" fontId="22" fillId="14" borderId="8" xfId="0" applyFont="1" applyFill="1" applyBorder="1" applyAlignment="1">
      <alignment horizontal="center" vertical="center"/>
    </xf>
    <xf numFmtId="0" fontId="22" fillId="14" borderId="7" xfId="0" applyFont="1" applyFill="1" applyBorder="1" applyAlignment="1">
      <alignment horizontal="center" vertical="center"/>
    </xf>
    <xf numFmtId="0" fontId="22" fillId="14" borderId="0" xfId="0" applyFont="1" applyFill="1" applyBorder="1" applyAlignment="1">
      <alignment horizontal="center" vertical="center"/>
    </xf>
    <xf numFmtId="0" fontId="22" fillId="14" borderId="0" xfId="0" applyFont="1" applyFill="1" applyAlignment="1">
      <alignment horizontal="center" vertical="center"/>
    </xf>
    <xf numFmtId="0" fontId="22" fillId="14" borderId="2" xfId="0" applyFont="1" applyFill="1" applyBorder="1" applyAlignment="1">
      <alignment horizontal="center" vertical="center" wrapText="1"/>
    </xf>
    <xf numFmtId="0" fontId="22" fillId="14" borderId="1" xfId="0" applyFont="1" applyFill="1" applyBorder="1" applyAlignment="1">
      <alignment horizontal="center"/>
    </xf>
    <xf numFmtId="0" fontId="22" fillId="14" borderId="1" xfId="0" applyFont="1" applyFill="1" applyBorder="1" applyAlignment="1"/>
    <xf numFmtId="0" fontId="0" fillId="0" borderId="2" xfId="0" applyBorder="1" applyAlignment="1">
      <alignment horizontal="left" vertical="top" wrapText="1"/>
    </xf>
    <xf numFmtId="0" fontId="0" fillId="0" borderId="0" xfId="0" applyBorder="1" applyAlignment="1">
      <alignment horizontal="left" vertical="top" wrapText="1"/>
    </xf>
    <xf numFmtId="0" fontId="22" fillId="14" borderId="2" xfId="0" applyFont="1" applyFill="1" applyBorder="1" applyAlignment="1">
      <alignment horizontal="left" vertical="center" wrapText="1"/>
    </xf>
    <xf numFmtId="0" fontId="22" fillId="14" borderId="0" xfId="0" applyFont="1" applyFill="1" applyBorder="1" applyAlignment="1">
      <alignment horizontal="left" vertical="center"/>
    </xf>
    <xf numFmtId="178" fontId="30" fillId="2" borderId="51" xfId="0" applyNumberFormat="1" applyFont="1" applyFill="1" applyBorder="1" applyAlignment="1">
      <alignment horizontal="right" vertical="center"/>
    </xf>
    <xf numFmtId="178" fontId="30" fillId="2" borderId="17" xfId="0" applyNumberFormat="1" applyFont="1" applyFill="1" applyBorder="1" applyAlignment="1">
      <alignment horizontal="right" vertical="center"/>
    </xf>
    <xf numFmtId="178" fontId="30" fillId="0" borderId="17" xfId="0" applyNumberFormat="1" applyFont="1" applyFill="1" applyBorder="1" applyAlignment="1">
      <alignment horizontal="right" vertical="center"/>
    </xf>
    <xf numFmtId="180" fontId="30" fillId="0" borderId="18" xfId="0" applyNumberFormat="1" applyFont="1" applyBorder="1" applyAlignment="1">
      <alignment horizontal="right" vertical="center"/>
    </xf>
    <xf numFmtId="180" fontId="30" fillId="0" borderId="17" xfId="0" applyNumberFormat="1" applyFont="1" applyBorder="1" applyAlignment="1">
      <alignment horizontal="right" vertical="center"/>
    </xf>
    <xf numFmtId="177" fontId="30" fillId="0" borderId="18" xfId="0" applyNumberFormat="1" applyFont="1" applyBorder="1" applyAlignment="1">
      <alignment horizontal="right" vertical="center"/>
    </xf>
    <xf numFmtId="177" fontId="30" fillId="0" borderId="17" xfId="0" applyNumberFormat="1" applyFont="1" applyBorder="1" applyAlignment="1">
      <alignment horizontal="right" vertical="center"/>
    </xf>
    <xf numFmtId="178" fontId="31" fillId="2" borderId="51" xfId="0" applyNumberFormat="1" applyFont="1" applyFill="1" applyBorder="1" applyAlignment="1">
      <alignment horizontal="right" vertical="center"/>
    </xf>
    <xf numFmtId="178" fontId="31" fillId="2" borderId="17" xfId="0" applyNumberFormat="1" applyFont="1" applyFill="1" applyBorder="1" applyAlignment="1">
      <alignment horizontal="right" vertical="center"/>
    </xf>
    <xf numFmtId="178" fontId="31" fillId="0" borderId="17" xfId="0" applyNumberFormat="1" applyFont="1" applyFill="1" applyBorder="1" applyAlignment="1">
      <alignment horizontal="right" vertical="center"/>
    </xf>
    <xf numFmtId="180" fontId="31" fillId="0" borderId="18" xfId="0" applyNumberFormat="1" applyFont="1" applyBorder="1" applyAlignment="1">
      <alignment horizontal="right" vertical="center"/>
    </xf>
    <xf numFmtId="180" fontId="31" fillId="0" borderId="17" xfId="0" applyNumberFormat="1" applyFont="1" applyBorder="1" applyAlignment="1">
      <alignment horizontal="right" vertical="center"/>
    </xf>
    <xf numFmtId="177" fontId="31" fillId="0" borderId="18" xfId="0" applyNumberFormat="1" applyFont="1" applyBorder="1" applyAlignment="1">
      <alignment horizontal="right" vertical="center"/>
    </xf>
    <xf numFmtId="177" fontId="31" fillId="0" borderId="17" xfId="0" applyNumberFormat="1" applyFont="1" applyBorder="1" applyAlignment="1">
      <alignment horizontal="right" vertical="center"/>
    </xf>
    <xf numFmtId="0" fontId="22" fillId="0" borderId="0" xfId="0" applyFont="1" applyAlignment="1">
      <alignment horizontal="center" shrinkToFit="1"/>
    </xf>
    <xf numFmtId="0" fontId="0" fillId="0" borderId="6" xfId="0" applyBorder="1" applyAlignment="1">
      <alignment horizontal="center" vertical="center" wrapText="1"/>
    </xf>
    <xf numFmtId="0" fontId="0" fillId="0" borderId="49" xfId="0" applyBorder="1" applyAlignment="1">
      <alignment horizontal="center" vertical="center" wrapText="1"/>
    </xf>
    <xf numFmtId="0" fontId="26" fillId="0" borderId="6" xfId="0" applyFont="1" applyBorder="1" applyAlignment="1">
      <alignment horizontal="distributed" vertical="center" wrapText="1"/>
    </xf>
    <xf numFmtId="0" fontId="22" fillId="0" borderId="7" xfId="0" applyFont="1" applyBorder="1" applyAlignment="1">
      <alignment horizontal="distributed" vertical="center" wrapText="1"/>
    </xf>
    <xf numFmtId="0" fontId="26" fillId="0" borderId="15" xfId="0" applyFont="1" applyBorder="1" applyAlignment="1">
      <alignment horizontal="distributed" vertical="center" wrapText="1"/>
    </xf>
    <xf numFmtId="0" fontId="26" fillId="0" borderId="7" xfId="0" applyFont="1" applyBorder="1" applyAlignment="1">
      <alignment horizontal="distributed" vertical="center" wrapText="1"/>
    </xf>
    <xf numFmtId="0" fontId="22" fillId="0" borderId="1" xfId="0" applyFont="1" applyBorder="1" applyAlignment="1">
      <alignment horizontal="center" vertical="center" wrapText="1"/>
    </xf>
    <xf numFmtId="0" fontId="22" fillId="0" borderId="6" xfId="0" applyFont="1" applyBorder="1" applyAlignment="1">
      <alignment vertical="center"/>
    </xf>
    <xf numFmtId="0" fontId="22" fillId="0" borderId="7" xfId="0" applyFont="1" applyBorder="1" applyAlignment="1">
      <alignment vertical="center"/>
    </xf>
    <xf numFmtId="0" fontId="22" fillId="0" borderId="2"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vertical="center"/>
    </xf>
    <xf numFmtId="0" fontId="22" fillId="0" borderId="1" xfId="0" applyFont="1" applyBorder="1" applyAlignment="1">
      <alignment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0" xfId="0" applyFont="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3" xfId="0" applyFont="1" applyBorder="1" applyAlignment="1">
      <alignment horizontal="center" vertical="center"/>
    </xf>
    <xf numFmtId="178" fontId="28" fillId="2" borderId="17" xfId="0" applyNumberFormat="1" applyFont="1" applyFill="1" applyBorder="1" applyAlignment="1">
      <alignment horizontal="right" vertical="center"/>
    </xf>
    <xf numFmtId="178" fontId="28" fillId="2" borderId="52" xfId="0" applyNumberFormat="1" applyFont="1" applyFill="1" applyBorder="1" applyAlignment="1">
      <alignment horizontal="right" vertical="center"/>
    </xf>
    <xf numFmtId="177" fontId="28" fillId="0" borderId="18" xfId="0" applyNumberFormat="1" applyFont="1" applyBorder="1" applyAlignment="1">
      <alignment horizontal="right" vertical="center"/>
    </xf>
    <xf numFmtId="177" fontId="28" fillId="0" borderId="52" xfId="0" applyNumberFormat="1" applyFont="1" applyBorder="1" applyAlignment="1">
      <alignment horizontal="right" vertical="center"/>
    </xf>
    <xf numFmtId="0" fontId="22" fillId="0" borderId="0" xfId="0" applyFont="1" applyAlignment="1">
      <alignment horizontal="center" vertical="center"/>
    </xf>
    <xf numFmtId="0" fontId="22" fillId="0" borderId="2" xfId="0" applyFont="1" applyBorder="1" applyAlignment="1">
      <alignment horizontal="center" vertical="center" wrapText="1"/>
    </xf>
    <xf numFmtId="0" fontId="22" fillId="0" borderId="1" xfId="0" applyFont="1" applyBorder="1" applyAlignment="1">
      <alignment horizontal="center"/>
    </xf>
    <xf numFmtId="0" fontId="22" fillId="0" borderId="1" xfId="0" applyFont="1" applyBorder="1" applyAlignment="1"/>
    <xf numFmtId="0" fontId="22" fillId="0" borderId="2" xfId="0" applyFont="1" applyBorder="1" applyAlignment="1">
      <alignment horizontal="distributed" vertical="center" wrapText="1"/>
    </xf>
    <xf numFmtId="0" fontId="22" fillId="0" borderId="3" xfId="0" applyFont="1" applyBorder="1" applyAlignment="1">
      <alignment horizontal="distributed"/>
    </xf>
    <xf numFmtId="178" fontId="28" fillId="2" borderId="51" xfId="0" applyNumberFormat="1" applyFont="1" applyFill="1" applyBorder="1" applyAlignment="1">
      <alignment horizontal="right" vertical="center"/>
    </xf>
    <xf numFmtId="178" fontId="28" fillId="0" borderId="17" xfId="0" applyNumberFormat="1" applyFont="1" applyFill="1" applyBorder="1" applyAlignment="1">
      <alignment horizontal="right" vertical="center"/>
    </xf>
    <xf numFmtId="178" fontId="28" fillId="0" borderId="52" xfId="0" applyNumberFormat="1" applyFont="1" applyFill="1" applyBorder="1" applyAlignment="1">
      <alignment horizontal="right" vertical="center"/>
    </xf>
    <xf numFmtId="180" fontId="28" fillId="0" borderId="18" xfId="0" applyNumberFormat="1" applyFont="1" applyBorder="1" applyAlignment="1">
      <alignment horizontal="right" vertical="center"/>
    </xf>
    <xf numFmtId="180" fontId="28" fillId="0" borderId="52" xfId="0" applyNumberFormat="1" applyFont="1" applyBorder="1" applyAlignment="1">
      <alignment horizontal="right" vertical="center"/>
    </xf>
    <xf numFmtId="0" fontId="0" fillId="0" borderId="0" xfId="0" applyAlignment="1">
      <alignment horizontal="center" shrinkToFit="1"/>
    </xf>
    <xf numFmtId="0" fontId="23" fillId="0" borderId="6" xfId="0" applyFont="1" applyBorder="1" applyAlignment="1">
      <alignment horizontal="distributed" vertical="center" wrapText="1"/>
    </xf>
    <xf numFmtId="0" fontId="21" fillId="0" borderId="7" xfId="0" applyFont="1" applyBorder="1" applyAlignment="1">
      <alignment horizontal="distributed"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0" fillId="0" borderId="0" xfId="0"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xf>
    <xf numFmtId="178" fontId="10" fillId="0" borderId="17" xfId="0" applyNumberFormat="1" applyFont="1" applyFill="1" applyBorder="1" applyAlignment="1">
      <alignment horizontal="right" vertical="center"/>
    </xf>
    <xf numFmtId="178" fontId="10" fillId="0" borderId="52" xfId="0" applyNumberFormat="1" applyFont="1" applyFill="1" applyBorder="1" applyAlignment="1">
      <alignment horizontal="right" vertical="center"/>
    </xf>
    <xf numFmtId="177" fontId="10" fillId="0" borderId="18" xfId="0" applyNumberFormat="1" applyFont="1" applyBorder="1" applyAlignment="1">
      <alignment horizontal="right" vertical="center"/>
    </xf>
    <xf numFmtId="177" fontId="10" fillId="0" borderId="52" xfId="0" applyNumberFormat="1" applyFont="1" applyBorder="1" applyAlignment="1">
      <alignment horizontal="right" vertical="center"/>
    </xf>
    <xf numFmtId="0" fontId="0" fillId="0" borderId="1" xfId="0" applyBorder="1" applyAlignment="1"/>
    <xf numFmtId="177" fontId="10" fillId="0" borderId="18" xfId="0" applyNumberFormat="1" applyFont="1" applyFill="1" applyBorder="1" applyAlignment="1">
      <alignment horizontal="right" vertical="center"/>
    </xf>
    <xf numFmtId="177" fontId="10" fillId="0" borderId="52" xfId="0" applyNumberFormat="1" applyFont="1" applyFill="1" applyBorder="1" applyAlignment="1">
      <alignment horizontal="right" vertical="center"/>
    </xf>
    <xf numFmtId="0" fontId="4" fillId="0" borderId="6" xfId="0" applyFont="1" applyBorder="1" applyAlignment="1">
      <alignment horizontal="distributed" vertical="center" wrapText="1"/>
    </xf>
    <xf numFmtId="0" fontId="4" fillId="0" borderId="15" xfId="0" applyFont="1" applyBorder="1" applyAlignment="1">
      <alignment horizontal="distributed" vertical="center" wrapText="1"/>
    </xf>
    <xf numFmtId="0" fontId="0" fillId="0" borderId="2" xfId="0" applyBorder="1" applyAlignment="1">
      <alignment horizontal="distributed" vertical="center" wrapText="1"/>
    </xf>
    <xf numFmtId="0" fontId="0" fillId="0" borderId="3" xfId="0" applyBorder="1" applyAlignment="1">
      <alignment horizontal="distributed"/>
    </xf>
    <xf numFmtId="178" fontId="10" fillId="0" borderId="51" xfId="0" applyNumberFormat="1" applyFont="1" applyFill="1" applyBorder="1" applyAlignment="1">
      <alignment horizontal="right" vertical="center"/>
    </xf>
    <xf numFmtId="0" fontId="23" fillId="0" borderId="7" xfId="0" applyFont="1" applyBorder="1" applyAlignment="1">
      <alignment horizontal="distributed" vertical="center" wrapText="1"/>
    </xf>
    <xf numFmtId="0" fontId="0" fillId="0" borderId="1" xfId="0" applyBorder="1" applyAlignment="1">
      <alignment horizontal="center" vertical="center" wrapText="1"/>
    </xf>
    <xf numFmtId="38" fontId="14" fillId="0" borderId="0" xfId="1" applyFont="1" applyAlignment="1">
      <alignment horizontal="left"/>
    </xf>
    <xf numFmtId="38" fontId="0" fillId="0" borderId="0" xfId="1" applyFont="1"/>
    <xf numFmtId="38" fontId="7" fillId="0" borderId="53" xfId="1" applyFont="1" applyBorder="1" applyAlignment="1">
      <alignment horizontal="center"/>
    </xf>
    <xf numFmtId="38" fontId="7" fillId="0" borderId="42" xfId="1" applyFont="1" applyBorder="1" applyAlignment="1">
      <alignment horizontal="center"/>
    </xf>
    <xf numFmtId="38" fontId="15" fillId="0" borderId="53" xfId="1" applyFont="1" applyBorder="1" applyAlignment="1">
      <alignment horizontal="center"/>
    </xf>
    <xf numFmtId="38" fontId="15" fillId="0" borderId="42" xfId="1" applyFont="1" applyBorder="1" applyAlignment="1">
      <alignment horizontal="center"/>
    </xf>
    <xf numFmtId="38" fontId="7" fillId="5" borderId="54" xfId="1" applyFont="1" applyFill="1" applyBorder="1" applyAlignment="1">
      <alignment horizontal="center" vertical="center" wrapText="1"/>
    </xf>
    <xf numFmtId="38" fontId="7" fillId="5" borderId="55" xfId="1" applyFont="1" applyFill="1" applyBorder="1" applyAlignment="1">
      <alignment horizontal="center" vertical="center" wrapText="1"/>
    </xf>
    <xf numFmtId="38" fontId="7" fillId="5" borderId="56" xfId="1" applyFont="1" applyFill="1" applyBorder="1" applyAlignment="1">
      <alignment horizontal="center" vertical="center" wrapText="1"/>
    </xf>
    <xf numFmtId="38" fontId="7" fillId="5" borderId="57" xfId="1" applyFont="1" applyFill="1" applyBorder="1" applyAlignment="1">
      <alignment horizontal="center" vertical="center" wrapText="1"/>
    </xf>
    <xf numFmtId="38" fontId="7" fillId="5" borderId="58" xfId="1"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0" xfId="0" applyAlignment="1">
      <alignment horizontal="left" vertical="center"/>
    </xf>
    <xf numFmtId="0" fontId="0" fillId="0" borderId="0" xfId="0" applyAlignment="1"/>
    <xf numFmtId="178" fontId="10" fillId="2" borderId="51" xfId="0" applyNumberFormat="1" applyFont="1" applyFill="1" applyBorder="1" applyAlignment="1">
      <alignment horizontal="right" vertical="center"/>
    </xf>
    <xf numFmtId="178" fontId="10" fillId="2" borderId="52" xfId="0" applyNumberFormat="1" applyFont="1" applyFill="1" applyBorder="1" applyAlignment="1">
      <alignment horizontal="right" vertical="center"/>
    </xf>
    <xf numFmtId="0" fontId="0" fillId="0" borderId="12" xfId="0" applyBorder="1" applyAlignment="1">
      <alignment horizontal="center" vertical="top" wrapText="1"/>
    </xf>
    <xf numFmtId="178" fontId="10" fillId="2" borderId="17" xfId="0" applyNumberFormat="1" applyFont="1" applyFill="1" applyBorder="1" applyAlignment="1">
      <alignment horizontal="right" vertical="center"/>
    </xf>
    <xf numFmtId="0" fontId="0" fillId="0" borderId="7" xfId="0" applyBorder="1" applyAlignment="1">
      <alignment horizontal="distributed" vertical="center" wrapText="1"/>
    </xf>
    <xf numFmtId="0" fontId="11" fillId="0" borderId="0" xfId="0" applyFont="1" applyAlignment="1">
      <alignment horizontal="left"/>
    </xf>
    <xf numFmtId="0" fontId="0" fillId="0" borderId="0" xfId="0" applyFont="1" applyAlignment="1">
      <alignment horizontal="left"/>
    </xf>
    <xf numFmtId="0" fontId="0" fillId="0" borderId="18" xfId="0" applyBorder="1" applyAlignment="1">
      <alignment horizontal="center" vertical="center"/>
    </xf>
    <xf numFmtId="0" fontId="0" fillId="0" borderId="15" xfId="0" applyBorder="1" applyAlignment="1">
      <alignment horizontal="center" vertical="center"/>
    </xf>
    <xf numFmtId="0" fontId="4" fillId="0" borderId="7" xfId="0" applyFont="1" applyBorder="1" applyAlignment="1">
      <alignment horizontal="distributed" vertical="center" wrapText="1"/>
    </xf>
    <xf numFmtId="0" fontId="14" fillId="0" borderId="0" xfId="3" applyFont="1" applyAlignment="1">
      <alignment horizontal="left"/>
    </xf>
    <xf numFmtId="0" fontId="9" fillId="0" borderId="0" xfId="3"/>
    <xf numFmtId="0" fontId="7" fillId="0" borderId="19" xfId="3" applyFont="1" applyBorder="1" applyAlignment="1">
      <alignment horizontal="center"/>
    </xf>
    <xf numFmtId="0" fontId="7" fillId="0" borderId="21" xfId="3" applyFont="1" applyBorder="1" applyAlignment="1">
      <alignment horizontal="center"/>
    </xf>
    <xf numFmtId="0" fontId="15" fillId="0" borderId="19" xfId="3" applyFont="1" applyBorder="1" applyAlignment="1">
      <alignment horizontal="center"/>
    </xf>
    <xf numFmtId="0" fontId="15" fillId="0" borderId="21" xfId="3" applyFont="1" applyBorder="1" applyAlignment="1">
      <alignment horizont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第１８表"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4</xdr:row>
      <xdr:rowOff>0</xdr:rowOff>
    </xdr:to>
    <xdr:sp macro="" textlink="">
      <xdr:nvSpPr>
        <xdr:cNvPr id="2" name="直角三角形 2">
          <a:extLst>
            <a:ext uri="{FF2B5EF4-FFF2-40B4-BE49-F238E27FC236}">
              <a16:creationId xmlns:a16="http://schemas.microsoft.com/office/drawing/2014/main" id="{4BE87CDD-13EC-4691-8FCB-345C06C6FE6B}"/>
            </a:ext>
          </a:extLst>
        </xdr:cNvPr>
        <xdr:cNvSpPr>
          <a:spLocks noChangeArrowheads="1"/>
        </xdr:cNvSpPr>
      </xdr:nvSpPr>
      <xdr:spPr bwMode="auto">
        <a:xfrm>
          <a:off x="6350" y="673100"/>
          <a:ext cx="3076575" cy="650875"/>
        </a:xfrm>
        <a:prstGeom prst="rtTriangle">
          <a:avLst/>
        </a:prstGeom>
        <a:solidFill>
          <a:srgbClr val="FFFAC2"/>
        </a:solidFill>
        <a:ln w="9525" algn="ctr">
          <a:solidFill>
            <a:srgbClr val="000000"/>
          </a:solidFill>
          <a:round/>
          <a:headEnd/>
          <a:tailEnd/>
        </a:ln>
      </xdr:spPr>
    </xdr:sp>
    <xdr:clientData/>
  </xdr:twoCellAnchor>
  <xdr:oneCellAnchor>
    <xdr:from>
      <xdr:col>0</xdr:col>
      <xdr:colOff>17779</xdr:colOff>
      <xdr:row>3</xdr:row>
      <xdr:rowOff>171450</xdr:rowOff>
    </xdr:from>
    <xdr:ext cx="1917800" cy="259045"/>
    <xdr:sp macro="" textlink="">
      <xdr:nvSpPr>
        <xdr:cNvPr id="3" name="テキスト ボックス 2">
          <a:extLst>
            <a:ext uri="{FF2B5EF4-FFF2-40B4-BE49-F238E27FC236}">
              <a16:creationId xmlns:a16="http://schemas.microsoft.com/office/drawing/2014/main" id="{D0A0C9C2-106E-44CD-93CD-43DAA532D332}"/>
            </a:ext>
          </a:extLst>
        </xdr:cNvPr>
        <xdr:cNvSpPr txBox="1"/>
      </xdr:nvSpPr>
      <xdr:spPr>
        <a:xfrm>
          <a:off x="17779" y="1066800"/>
          <a:ext cx="19178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000">
              <a:latin typeface="ＭＳ 明朝" panose="02020609040205080304" pitchFamily="17" charset="-128"/>
              <a:ea typeface="ＭＳ 明朝" panose="02020609040205080304" pitchFamily="17" charset="-128"/>
            </a:rPr>
            <a:t>防火対象物の区分</a:t>
          </a:r>
        </a:p>
      </xdr:txBody>
    </xdr:sp>
    <xdr:clientData/>
  </xdr:oneCellAnchor>
  <xdr:twoCellAnchor>
    <xdr:from>
      <xdr:col>13</xdr:col>
      <xdr:colOff>446405</xdr:colOff>
      <xdr:row>0</xdr:row>
      <xdr:rowOff>129540</xdr:rowOff>
    </xdr:from>
    <xdr:to>
      <xdr:col>19</xdr:col>
      <xdr:colOff>459735</xdr:colOff>
      <xdr:row>3</xdr:row>
      <xdr:rowOff>2695</xdr:rowOff>
    </xdr:to>
    <xdr:sp macro="" textlink="">
      <xdr:nvSpPr>
        <xdr:cNvPr id="4" name="正方形/長方形 3">
          <a:extLst>
            <a:ext uri="{FF2B5EF4-FFF2-40B4-BE49-F238E27FC236}">
              <a16:creationId xmlns:a16="http://schemas.microsoft.com/office/drawing/2014/main" id="{9CB69272-AC83-4C03-B403-1E77DD9652DC}"/>
            </a:ext>
          </a:extLst>
        </xdr:cNvPr>
        <xdr:cNvSpPr/>
      </xdr:nvSpPr>
      <xdr:spPr bwMode="auto">
        <a:xfrm>
          <a:off x="11165205" y="126365"/>
          <a:ext cx="7287255" cy="771680"/>
        </a:xfrm>
        <a:prstGeom prst="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anchorCtr="1" upright="1"/>
        <a:lstStyle/>
        <a:p>
          <a:pPr algn="l"/>
          <a:r>
            <a:rPr kumimoji="1" lang="en-US" altLang="ja-JP" sz="1100"/>
            <a:t>18</a:t>
          </a:r>
          <a:r>
            <a:rPr kumimoji="1" lang="ja-JP" altLang="en-US" sz="1100"/>
            <a:t>表の５列目から貼り付ければ数字が左に飛んでいきます。</a:t>
          </a:r>
          <a:endParaRPr kumimoji="1" lang="en-US" altLang="ja-JP" sz="1100"/>
        </a:p>
        <a:p>
          <a:pPr algn="l">
            <a:lnSpc>
              <a:spcPts val="1200"/>
            </a:lnSpc>
          </a:pPr>
          <a:r>
            <a:rPr kumimoji="1" lang="ja-JP" altLang="en-US" sz="1100"/>
            <a:t>（非特定の数字は全て「高層」列に動かしておきます。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21</xdr:row>
      <xdr:rowOff>76200</xdr:rowOff>
    </xdr:from>
    <xdr:to>
      <xdr:col>0</xdr:col>
      <xdr:colOff>76200</xdr:colOff>
      <xdr:row>21</xdr:row>
      <xdr:rowOff>927100</xdr:rowOff>
    </xdr:to>
    <xdr:sp macro="" textlink="">
      <xdr:nvSpPr>
        <xdr:cNvPr id="28406" name="AutoShape 1">
          <a:extLst>
            <a:ext uri="{FF2B5EF4-FFF2-40B4-BE49-F238E27FC236}">
              <a16:creationId xmlns:a16="http://schemas.microsoft.com/office/drawing/2014/main" id="{7A673E8E-84E7-4C51-89B8-27343C00AF4E}"/>
            </a:ext>
          </a:extLst>
        </xdr:cNvPr>
        <xdr:cNvSpPr>
          <a:spLocks/>
        </xdr:cNvSpPr>
      </xdr:nvSpPr>
      <xdr:spPr bwMode="auto">
        <a:xfrm>
          <a:off x="76200" y="8890000"/>
          <a:ext cx="0" cy="30480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76200</xdr:rowOff>
    </xdr:from>
    <xdr:to>
      <xdr:col>2</xdr:col>
      <xdr:colOff>63500</xdr:colOff>
      <xdr:row>21</xdr:row>
      <xdr:rowOff>933450</xdr:rowOff>
    </xdr:to>
    <xdr:sp macro="" textlink="">
      <xdr:nvSpPr>
        <xdr:cNvPr id="28407" name="AutoShape 2">
          <a:extLst>
            <a:ext uri="{FF2B5EF4-FFF2-40B4-BE49-F238E27FC236}">
              <a16:creationId xmlns:a16="http://schemas.microsoft.com/office/drawing/2014/main" id="{682D4106-8874-4C0A-9727-CFF99B71F71C}"/>
            </a:ext>
          </a:extLst>
        </xdr:cNvPr>
        <xdr:cNvSpPr>
          <a:spLocks/>
        </xdr:cNvSpPr>
      </xdr:nvSpPr>
      <xdr:spPr bwMode="auto">
        <a:xfrm flipH="1">
          <a:off x="381000" y="8890000"/>
          <a:ext cx="38100" cy="304800"/>
        </a:xfrm>
        <a:prstGeom prst="lef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2</xdr:row>
      <xdr:rowOff>38100</xdr:rowOff>
    </xdr:from>
    <xdr:to>
      <xdr:col>6</xdr:col>
      <xdr:colOff>0</xdr:colOff>
      <xdr:row>3</xdr:row>
      <xdr:rowOff>850900</xdr:rowOff>
    </xdr:to>
    <xdr:sp macro="" textlink="">
      <xdr:nvSpPr>
        <xdr:cNvPr id="28408" name="Line 3">
          <a:extLst>
            <a:ext uri="{FF2B5EF4-FFF2-40B4-BE49-F238E27FC236}">
              <a16:creationId xmlns:a16="http://schemas.microsoft.com/office/drawing/2014/main" id="{61E3252E-6C0B-4511-8325-E3FAE2EDF6F4}"/>
            </a:ext>
          </a:extLst>
        </xdr:cNvPr>
        <xdr:cNvSpPr>
          <a:spLocks noChangeShapeType="1"/>
        </xdr:cNvSpPr>
      </xdr:nvSpPr>
      <xdr:spPr bwMode="auto">
        <a:xfrm>
          <a:off x="6350" y="704850"/>
          <a:ext cx="2463800" cy="1079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22</xdr:row>
      <xdr:rowOff>76200</xdr:rowOff>
    </xdr:from>
    <xdr:to>
      <xdr:col>0</xdr:col>
      <xdr:colOff>76200</xdr:colOff>
      <xdr:row>22</xdr:row>
      <xdr:rowOff>1016000</xdr:rowOff>
    </xdr:to>
    <xdr:sp macro="" textlink="">
      <xdr:nvSpPr>
        <xdr:cNvPr id="28409" name="AutoShape 4">
          <a:extLst>
            <a:ext uri="{FF2B5EF4-FFF2-40B4-BE49-F238E27FC236}">
              <a16:creationId xmlns:a16="http://schemas.microsoft.com/office/drawing/2014/main" id="{1639517A-D510-45D8-B7F6-E0D30868D253}"/>
            </a:ext>
          </a:extLst>
        </xdr:cNvPr>
        <xdr:cNvSpPr>
          <a:spLocks/>
        </xdr:cNvSpPr>
      </xdr:nvSpPr>
      <xdr:spPr bwMode="auto">
        <a:xfrm>
          <a:off x="76200" y="9271000"/>
          <a:ext cx="0" cy="30480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101600</xdr:rowOff>
    </xdr:from>
    <xdr:to>
      <xdr:col>2</xdr:col>
      <xdr:colOff>69850</xdr:colOff>
      <xdr:row>22</xdr:row>
      <xdr:rowOff>1016000</xdr:rowOff>
    </xdr:to>
    <xdr:sp macro="" textlink="">
      <xdr:nvSpPr>
        <xdr:cNvPr id="28410" name="AutoShape 5">
          <a:extLst>
            <a:ext uri="{FF2B5EF4-FFF2-40B4-BE49-F238E27FC236}">
              <a16:creationId xmlns:a16="http://schemas.microsoft.com/office/drawing/2014/main" id="{60FB69B0-1CA3-4281-A7C5-674508BCC455}"/>
            </a:ext>
          </a:extLst>
        </xdr:cNvPr>
        <xdr:cNvSpPr>
          <a:spLocks/>
        </xdr:cNvSpPr>
      </xdr:nvSpPr>
      <xdr:spPr bwMode="auto">
        <a:xfrm flipH="1">
          <a:off x="393700" y="9296400"/>
          <a:ext cx="31750" cy="279400"/>
        </a:xfrm>
        <a:prstGeom prst="leftBracket">
          <a:avLst>
            <a:gd name="adj" fmla="val 7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25</xdr:col>
      <xdr:colOff>1824</xdr:colOff>
      <xdr:row>0</xdr:row>
      <xdr:rowOff>151585</xdr:rowOff>
    </xdr:from>
    <xdr:ext cx="2898422" cy="275717"/>
    <xdr:sp macro="" textlink="">
      <xdr:nvSpPr>
        <xdr:cNvPr id="7" name="テキスト ボックス 6">
          <a:extLst>
            <a:ext uri="{FF2B5EF4-FFF2-40B4-BE49-F238E27FC236}">
              <a16:creationId xmlns:a16="http://schemas.microsoft.com/office/drawing/2014/main" id="{C715625B-C88D-4AE6-AB71-1AB6F7514578}"/>
            </a:ext>
          </a:extLst>
        </xdr:cNvPr>
        <xdr:cNvSpPr txBox="1"/>
      </xdr:nvSpPr>
      <xdr:spPr>
        <a:xfrm>
          <a:off x="15061907" y="151585"/>
          <a:ext cx="2898422" cy="27571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none" rtlCol="0" anchor="t">
          <a:spAutoFit/>
        </a:bodyPr>
        <a:lstStyle/>
        <a:p>
          <a:r>
            <a:rPr kumimoji="1" lang="ja-JP" altLang="en-US" sz="1100"/>
            <a:t>高層関係はすべて除外してから一番下で合算</a:t>
          </a:r>
          <a:endParaRPr kumimoji="1" lang="en-US" altLang="ja-JP" sz="1100"/>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76200</xdr:colOff>
      <xdr:row>21</xdr:row>
      <xdr:rowOff>76200</xdr:rowOff>
    </xdr:from>
    <xdr:to>
      <xdr:col>0</xdr:col>
      <xdr:colOff>76200</xdr:colOff>
      <xdr:row>21</xdr:row>
      <xdr:rowOff>927100</xdr:rowOff>
    </xdr:to>
    <xdr:sp macro="" textlink="">
      <xdr:nvSpPr>
        <xdr:cNvPr id="36918" name="AutoShape 1">
          <a:extLst>
            <a:ext uri="{FF2B5EF4-FFF2-40B4-BE49-F238E27FC236}">
              <a16:creationId xmlns:a16="http://schemas.microsoft.com/office/drawing/2014/main" id="{1113BCCF-0044-4BA7-B7A4-08EEB85EF5E4}"/>
            </a:ext>
          </a:extLst>
        </xdr:cNvPr>
        <xdr:cNvSpPr>
          <a:spLocks/>
        </xdr:cNvSpPr>
      </xdr:nvSpPr>
      <xdr:spPr bwMode="auto">
        <a:xfrm>
          <a:off x="76200" y="7988300"/>
          <a:ext cx="0" cy="30480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76200</xdr:rowOff>
    </xdr:from>
    <xdr:to>
      <xdr:col>2</xdr:col>
      <xdr:colOff>63500</xdr:colOff>
      <xdr:row>21</xdr:row>
      <xdr:rowOff>933450</xdr:rowOff>
    </xdr:to>
    <xdr:sp macro="" textlink="">
      <xdr:nvSpPr>
        <xdr:cNvPr id="36919" name="AutoShape 2">
          <a:extLst>
            <a:ext uri="{FF2B5EF4-FFF2-40B4-BE49-F238E27FC236}">
              <a16:creationId xmlns:a16="http://schemas.microsoft.com/office/drawing/2014/main" id="{CE8BBC9F-A080-47E6-9D12-4D2F4CF443C1}"/>
            </a:ext>
          </a:extLst>
        </xdr:cNvPr>
        <xdr:cNvSpPr>
          <a:spLocks/>
        </xdr:cNvSpPr>
      </xdr:nvSpPr>
      <xdr:spPr bwMode="auto">
        <a:xfrm flipH="1">
          <a:off x="381000" y="7988300"/>
          <a:ext cx="38100" cy="304800"/>
        </a:xfrm>
        <a:prstGeom prst="lef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2</xdr:row>
      <xdr:rowOff>38100</xdr:rowOff>
    </xdr:from>
    <xdr:to>
      <xdr:col>6</xdr:col>
      <xdr:colOff>0</xdr:colOff>
      <xdr:row>3</xdr:row>
      <xdr:rowOff>819150</xdr:rowOff>
    </xdr:to>
    <xdr:sp macro="" textlink="">
      <xdr:nvSpPr>
        <xdr:cNvPr id="36920" name="Line 3">
          <a:extLst>
            <a:ext uri="{FF2B5EF4-FFF2-40B4-BE49-F238E27FC236}">
              <a16:creationId xmlns:a16="http://schemas.microsoft.com/office/drawing/2014/main" id="{5FBBDB94-6C8C-424A-9036-89564ABBC323}"/>
            </a:ext>
          </a:extLst>
        </xdr:cNvPr>
        <xdr:cNvSpPr>
          <a:spLocks noChangeShapeType="1"/>
        </xdr:cNvSpPr>
      </xdr:nvSpPr>
      <xdr:spPr bwMode="auto">
        <a:xfrm>
          <a:off x="6350" y="704850"/>
          <a:ext cx="2463800" cy="730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22</xdr:row>
      <xdr:rowOff>76200</xdr:rowOff>
    </xdr:from>
    <xdr:to>
      <xdr:col>0</xdr:col>
      <xdr:colOff>76200</xdr:colOff>
      <xdr:row>22</xdr:row>
      <xdr:rowOff>1016000</xdr:rowOff>
    </xdr:to>
    <xdr:sp macro="" textlink="">
      <xdr:nvSpPr>
        <xdr:cNvPr id="36921" name="AutoShape 4">
          <a:extLst>
            <a:ext uri="{FF2B5EF4-FFF2-40B4-BE49-F238E27FC236}">
              <a16:creationId xmlns:a16="http://schemas.microsoft.com/office/drawing/2014/main" id="{51A49158-577F-4518-A4EF-58F9E8AA7FDB}"/>
            </a:ext>
          </a:extLst>
        </xdr:cNvPr>
        <xdr:cNvSpPr>
          <a:spLocks/>
        </xdr:cNvSpPr>
      </xdr:nvSpPr>
      <xdr:spPr bwMode="auto">
        <a:xfrm>
          <a:off x="76200" y="8369300"/>
          <a:ext cx="0" cy="30480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101600</xdr:rowOff>
    </xdr:from>
    <xdr:to>
      <xdr:col>2</xdr:col>
      <xdr:colOff>69850</xdr:colOff>
      <xdr:row>22</xdr:row>
      <xdr:rowOff>1016000</xdr:rowOff>
    </xdr:to>
    <xdr:sp macro="" textlink="">
      <xdr:nvSpPr>
        <xdr:cNvPr id="36922" name="AutoShape 5">
          <a:extLst>
            <a:ext uri="{FF2B5EF4-FFF2-40B4-BE49-F238E27FC236}">
              <a16:creationId xmlns:a16="http://schemas.microsoft.com/office/drawing/2014/main" id="{A867262F-1E14-4200-8A19-D0ABA926DF5E}"/>
            </a:ext>
          </a:extLst>
        </xdr:cNvPr>
        <xdr:cNvSpPr>
          <a:spLocks/>
        </xdr:cNvSpPr>
      </xdr:nvSpPr>
      <xdr:spPr bwMode="auto">
        <a:xfrm flipH="1">
          <a:off x="393700" y="8394700"/>
          <a:ext cx="31750" cy="279400"/>
        </a:xfrm>
        <a:prstGeom prst="leftBracket">
          <a:avLst>
            <a:gd name="adj" fmla="val 7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372382</xdr:colOff>
      <xdr:row>0</xdr:row>
      <xdr:rowOff>241120</xdr:rowOff>
    </xdr:from>
    <xdr:ext cx="2898422" cy="275717"/>
    <xdr:sp macro="" textlink="">
      <xdr:nvSpPr>
        <xdr:cNvPr id="2" name="テキスト ボックス 1">
          <a:extLst>
            <a:ext uri="{FF2B5EF4-FFF2-40B4-BE49-F238E27FC236}">
              <a16:creationId xmlns:a16="http://schemas.microsoft.com/office/drawing/2014/main" id="{4AEBAEC0-5FF4-4ABE-BBE8-12C20AD65069}"/>
            </a:ext>
          </a:extLst>
        </xdr:cNvPr>
        <xdr:cNvSpPr txBox="1"/>
      </xdr:nvSpPr>
      <xdr:spPr>
        <a:xfrm>
          <a:off x="7461703" y="241120"/>
          <a:ext cx="2898422" cy="27571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none" rtlCol="0" anchor="t">
          <a:spAutoFit/>
        </a:bodyPr>
        <a:lstStyle/>
        <a:p>
          <a:r>
            <a:rPr kumimoji="1" lang="ja-JP" altLang="en-US" sz="1100"/>
            <a:t>高層関係はすべて除外してから一番下で合算</a:t>
          </a:r>
          <a:endParaRPr kumimoji="1" lang="en-US" altLang="ja-JP" sz="1100"/>
        </a:p>
      </xdr:txBody>
    </xdr:sp>
    <xdr:clientData/>
  </xdr:oneCellAnchor>
  <xdr:twoCellAnchor>
    <xdr:from>
      <xdr:col>4</xdr:col>
      <xdr:colOff>747665</xdr:colOff>
      <xdr:row>32</xdr:row>
      <xdr:rowOff>50346</xdr:rowOff>
    </xdr:from>
    <xdr:to>
      <xdr:col>9</xdr:col>
      <xdr:colOff>871</xdr:colOff>
      <xdr:row>38</xdr:row>
      <xdr:rowOff>7597</xdr:rowOff>
    </xdr:to>
    <xdr:sp macro="" textlink="">
      <xdr:nvSpPr>
        <xdr:cNvPr id="3" name="角丸四角形 2">
          <a:extLst>
            <a:ext uri="{FF2B5EF4-FFF2-40B4-BE49-F238E27FC236}">
              <a16:creationId xmlns:a16="http://schemas.microsoft.com/office/drawing/2014/main" id="{7350C132-3DA8-48D2-955B-2123C112C4D2}"/>
            </a:ext>
          </a:extLst>
        </xdr:cNvPr>
        <xdr:cNvSpPr/>
      </xdr:nvSpPr>
      <xdr:spPr bwMode="auto">
        <a:xfrm>
          <a:off x="1295398" y="11495314"/>
          <a:ext cx="3320144" cy="91440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t>・生データ集計事の問題点</a:t>
          </a:r>
          <a:endParaRPr kumimoji="1" lang="en-US" altLang="ja-JP" sz="1100"/>
        </a:p>
        <a:p>
          <a:pPr algn="l"/>
          <a:r>
            <a:rPr kumimoji="1" lang="ja-JP" altLang="en-US" sz="1100"/>
            <a:t>①選任届の高層を調査項目に入れていない事実</a:t>
          </a:r>
          <a:endParaRPr kumimoji="1" lang="en-US" altLang="ja-JP" sz="1100"/>
        </a:p>
        <a:p>
          <a:pPr algn="l"/>
          <a:r>
            <a:rPr kumimoji="1" lang="ja-JP" altLang="en-US" sz="1100"/>
            <a:t>②選任届けより消防計画の方が多くなってしまう</a:t>
          </a:r>
          <a:endParaRPr kumimoji="1" lang="en-US" altLang="ja-JP" sz="1100"/>
        </a:p>
        <a:p>
          <a:pPr algn="l">
            <a:lnSpc>
              <a:spcPts val="1300"/>
            </a:lnSpc>
          </a:pPr>
          <a:r>
            <a:rPr kumimoji="1" lang="ja-JP" altLang="en-US" sz="1100"/>
            <a:t>（選任されたものが提出するので、ありえない。）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21</xdr:row>
      <xdr:rowOff>76200</xdr:rowOff>
    </xdr:from>
    <xdr:to>
      <xdr:col>0</xdr:col>
      <xdr:colOff>76200</xdr:colOff>
      <xdr:row>21</xdr:row>
      <xdr:rowOff>927100</xdr:rowOff>
    </xdr:to>
    <xdr:sp macro="" textlink="">
      <xdr:nvSpPr>
        <xdr:cNvPr id="27259" name="AutoShape 1">
          <a:extLst>
            <a:ext uri="{FF2B5EF4-FFF2-40B4-BE49-F238E27FC236}">
              <a16:creationId xmlns:a16="http://schemas.microsoft.com/office/drawing/2014/main" id="{5E72BAF3-AB62-449C-8F1A-CA8A890DF104}"/>
            </a:ext>
          </a:extLst>
        </xdr:cNvPr>
        <xdr:cNvSpPr>
          <a:spLocks/>
        </xdr:cNvSpPr>
      </xdr:nvSpPr>
      <xdr:spPr bwMode="auto">
        <a:xfrm>
          <a:off x="76200" y="8070850"/>
          <a:ext cx="0" cy="30480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76200</xdr:rowOff>
    </xdr:from>
    <xdr:to>
      <xdr:col>2</xdr:col>
      <xdr:colOff>63500</xdr:colOff>
      <xdr:row>21</xdr:row>
      <xdr:rowOff>933450</xdr:rowOff>
    </xdr:to>
    <xdr:sp macro="" textlink="">
      <xdr:nvSpPr>
        <xdr:cNvPr id="27260" name="AutoShape 2">
          <a:extLst>
            <a:ext uri="{FF2B5EF4-FFF2-40B4-BE49-F238E27FC236}">
              <a16:creationId xmlns:a16="http://schemas.microsoft.com/office/drawing/2014/main" id="{83F3062B-AB9E-4D03-A9BF-70109AA4DAAA}"/>
            </a:ext>
          </a:extLst>
        </xdr:cNvPr>
        <xdr:cNvSpPr>
          <a:spLocks/>
        </xdr:cNvSpPr>
      </xdr:nvSpPr>
      <xdr:spPr bwMode="auto">
        <a:xfrm flipH="1">
          <a:off x="381000" y="8070850"/>
          <a:ext cx="38100" cy="304800"/>
        </a:xfrm>
        <a:prstGeom prst="lef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2</xdr:row>
      <xdr:rowOff>38100</xdr:rowOff>
    </xdr:from>
    <xdr:to>
      <xdr:col>6</xdr:col>
      <xdr:colOff>0</xdr:colOff>
      <xdr:row>3</xdr:row>
      <xdr:rowOff>844550</xdr:rowOff>
    </xdr:to>
    <xdr:sp macro="" textlink="">
      <xdr:nvSpPr>
        <xdr:cNvPr id="27261" name="Line 3">
          <a:extLst>
            <a:ext uri="{FF2B5EF4-FFF2-40B4-BE49-F238E27FC236}">
              <a16:creationId xmlns:a16="http://schemas.microsoft.com/office/drawing/2014/main" id="{88CABF70-2DAB-4F41-BD44-81330DAD6788}"/>
            </a:ext>
          </a:extLst>
        </xdr:cNvPr>
        <xdr:cNvSpPr>
          <a:spLocks noChangeShapeType="1"/>
        </xdr:cNvSpPr>
      </xdr:nvSpPr>
      <xdr:spPr bwMode="auto">
        <a:xfrm>
          <a:off x="6350" y="704850"/>
          <a:ext cx="2463800" cy="812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22</xdr:row>
      <xdr:rowOff>76200</xdr:rowOff>
    </xdr:from>
    <xdr:to>
      <xdr:col>0</xdr:col>
      <xdr:colOff>76200</xdr:colOff>
      <xdr:row>22</xdr:row>
      <xdr:rowOff>1016000</xdr:rowOff>
    </xdr:to>
    <xdr:sp macro="" textlink="">
      <xdr:nvSpPr>
        <xdr:cNvPr id="27262" name="AutoShape 4">
          <a:extLst>
            <a:ext uri="{FF2B5EF4-FFF2-40B4-BE49-F238E27FC236}">
              <a16:creationId xmlns:a16="http://schemas.microsoft.com/office/drawing/2014/main" id="{32D8F766-56A1-48B3-8813-0CE00E5D9318}"/>
            </a:ext>
          </a:extLst>
        </xdr:cNvPr>
        <xdr:cNvSpPr>
          <a:spLocks/>
        </xdr:cNvSpPr>
      </xdr:nvSpPr>
      <xdr:spPr bwMode="auto">
        <a:xfrm>
          <a:off x="76200" y="8451850"/>
          <a:ext cx="0" cy="30480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101600</xdr:rowOff>
    </xdr:from>
    <xdr:to>
      <xdr:col>2</xdr:col>
      <xdr:colOff>69850</xdr:colOff>
      <xdr:row>22</xdr:row>
      <xdr:rowOff>1016000</xdr:rowOff>
    </xdr:to>
    <xdr:sp macro="" textlink="">
      <xdr:nvSpPr>
        <xdr:cNvPr id="27263" name="AutoShape 5">
          <a:extLst>
            <a:ext uri="{FF2B5EF4-FFF2-40B4-BE49-F238E27FC236}">
              <a16:creationId xmlns:a16="http://schemas.microsoft.com/office/drawing/2014/main" id="{1AAFB426-CBDB-442A-B355-CF1B551228CB}"/>
            </a:ext>
          </a:extLst>
        </xdr:cNvPr>
        <xdr:cNvSpPr>
          <a:spLocks/>
        </xdr:cNvSpPr>
      </xdr:nvSpPr>
      <xdr:spPr bwMode="auto">
        <a:xfrm flipH="1">
          <a:off x="393700" y="8477250"/>
          <a:ext cx="31750" cy="279400"/>
        </a:xfrm>
        <a:prstGeom prst="leftBracket">
          <a:avLst>
            <a:gd name="adj" fmla="val 7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4</xdr:row>
      <xdr:rowOff>0</xdr:rowOff>
    </xdr:to>
    <xdr:sp macro="" textlink="">
      <xdr:nvSpPr>
        <xdr:cNvPr id="35900" name="直角三角形 2">
          <a:extLst>
            <a:ext uri="{FF2B5EF4-FFF2-40B4-BE49-F238E27FC236}">
              <a16:creationId xmlns:a16="http://schemas.microsoft.com/office/drawing/2014/main" id="{1C4A6E6C-4B68-4455-B656-1C154CF2F58C}"/>
            </a:ext>
          </a:extLst>
        </xdr:cNvPr>
        <xdr:cNvSpPr>
          <a:spLocks noChangeArrowheads="1"/>
        </xdr:cNvSpPr>
      </xdr:nvSpPr>
      <xdr:spPr bwMode="auto">
        <a:xfrm>
          <a:off x="9525" y="676275"/>
          <a:ext cx="2876550" cy="685800"/>
        </a:xfrm>
        <a:prstGeom prst="rtTriangle">
          <a:avLst/>
        </a:prstGeom>
        <a:solidFill>
          <a:srgbClr val="FFFAC2"/>
        </a:solidFill>
        <a:ln w="9525" algn="ctr">
          <a:solidFill>
            <a:srgbClr val="000000"/>
          </a:solidFill>
          <a:round/>
          <a:headEnd/>
          <a:tailEnd/>
        </a:ln>
      </xdr:spPr>
    </xdr:sp>
    <xdr:clientData/>
  </xdr:twoCellAnchor>
  <xdr:oneCellAnchor>
    <xdr:from>
      <xdr:col>0</xdr:col>
      <xdr:colOff>17779</xdr:colOff>
      <xdr:row>3</xdr:row>
      <xdr:rowOff>171450</xdr:rowOff>
    </xdr:from>
    <xdr:ext cx="1917800" cy="259045"/>
    <xdr:sp macro="" textlink="">
      <xdr:nvSpPr>
        <xdr:cNvPr id="7" name="テキスト ボックス 6">
          <a:extLst>
            <a:ext uri="{FF2B5EF4-FFF2-40B4-BE49-F238E27FC236}">
              <a16:creationId xmlns:a16="http://schemas.microsoft.com/office/drawing/2014/main" id="{B0614405-5D9E-4883-AB2F-A710C4ED1D45}"/>
            </a:ext>
          </a:extLst>
        </xdr:cNvPr>
        <xdr:cNvSpPr txBox="1"/>
      </xdr:nvSpPr>
      <xdr:spPr>
        <a:xfrm>
          <a:off x="17779" y="1104900"/>
          <a:ext cx="19178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000">
              <a:latin typeface="ＭＳ 明朝" panose="02020609040205080304" pitchFamily="17" charset="-128"/>
              <a:ea typeface="ＭＳ 明朝" panose="02020609040205080304" pitchFamily="17" charset="-128"/>
            </a:rPr>
            <a:t>防火対象物の区分</a:t>
          </a:r>
        </a:p>
      </xdr:txBody>
    </xdr:sp>
    <xdr:clientData/>
  </xdr:oneCellAnchor>
  <xdr:twoCellAnchor>
    <xdr:from>
      <xdr:col>13</xdr:col>
      <xdr:colOff>446405</xdr:colOff>
      <xdr:row>0</xdr:row>
      <xdr:rowOff>129540</xdr:rowOff>
    </xdr:from>
    <xdr:to>
      <xdr:col>19</xdr:col>
      <xdr:colOff>459735</xdr:colOff>
      <xdr:row>3</xdr:row>
      <xdr:rowOff>2695</xdr:rowOff>
    </xdr:to>
    <xdr:sp macro="" textlink="">
      <xdr:nvSpPr>
        <xdr:cNvPr id="8" name="正方形/長方形 7">
          <a:extLst>
            <a:ext uri="{FF2B5EF4-FFF2-40B4-BE49-F238E27FC236}">
              <a16:creationId xmlns:a16="http://schemas.microsoft.com/office/drawing/2014/main" id="{5F212D93-8458-4F93-B72F-F5007D0985ED}"/>
            </a:ext>
          </a:extLst>
        </xdr:cNvPr>
        <xdr:cNvSpPr/>
      </xdr:nvSpPr>
      <xdr:spPr bwMode="auto">
        <a:xfrm>
          <a:off x="8917305" y="126365"/>
          <a:ext cx="7287255" cy="809780"/>
        </a:xfrm>
        <a:prstGeom prst="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anchorCtr="1" upright="1"/>
        <a:lstStyle/>
        <a:p>
          <a:pPr algn="l"/>
          <a:r>
            <a:rPr kumimoji="1" lang="en-US" altLang="ja-JP" sz="1100"/>
            <a:t>18</a:t>
          </a:r>
          <a:r>
            <a:rPr kumimoji="1" lang="ja-JP" altLang="en-US" sz="1100"/>
            <a:t>表の５列目から貼り付ければ数字が左に飛んでいきます。</a:t>
          </a:r>
          <a:endParaRPr kumimoji="1" lang="en-US" altLang="ja-JP" sz="1100"/>
        </a:p>
        <a:p>
          <a:pPr algn="l">
            <a:lnSpc>
              <a:spcPts val="1200"/>
            </a:lnSpc>
          </a:pPr>
          <a:r>
            <a:rPr kumimoji="1" lang="ja-JP" altLang="en-US" sz="1100"/>
            <a:t>（非特定の数字は全て「高層」列に動かしておきます。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21</xdr:row>
      <xdr:rowOff>69850</xdr:rowOff>
    </xdr:from>
    <xdr:to>
      <xdr:col>0</xdr:col>
      <xdr:colOff>76200</xdr:colOff>
      <xdr:row>21</xdr:row>
      <xdr:rowOff>844550</xdr:rowOff>
    </xdr:to>
    <xdr:sp macro="" textlink="">
      <xdr:nvSpPr>
        <xdr:cNvPr id="34952" name="AutoShape 1">
          <a:extLst>
            <a:ext uri="{FF2B5EF4-FFF2-40B4-BE49-F238E27FC236}">
              <a16:creationId xmlns:a16="http://schemas.microsoft.com/office/drawing/2014/main" id="{32C6FFF6-A10D-4277-8B10-8936FF33157C}"/>
            </a:ext>
          </a:extLst>
        </xdr:cNvPr>
        <xdr:cNvSpPr>
          <a:spLocks/>
        </xdr:cNvSpPr>
      </xdr:nvSpPr>
      <xdr:spPr bwMode="auto">
        <a:xfrm>
          <a:off x="76200" y="68262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69850</xdr:rowOff>
    </xdr:from>
    <xdr:to>
      <xdr:col>2</xdr:col>
      <xdr:colOff>63500</xdr:colOff>
      <xdr:row>21</xdr:row>
      <xdr:rowOff>844550</xdr:rowOff>
    </xdr:to>
    <xdr:sp macro="" textlink="">
      <xdr:nvSpPr>
        <xdr:cNvPr id="34953" name="AutoShape 2">
          <a:extLst>
            <a:ext uri="{FF2B5EF4-FFF2-40B4-BE49-F238E27FC236}">
              <a16:creationId xmlns:a16="http://schemas.microsoft.com/office/drawing/2014/main" id="{A9FDFCB6-ABDD-41F5-97EA-42763AA1DE3D}"/>
            </a:ext>
          </a:extLst>
        </xdr:cNvPr>
        <xdr:cNvSpPr>
          <a:spLocks/>
        </xdr:cNvSpPr>
      </xdr:nvSpPr>
      <xdr:spPr bwMode="auto">
        <a:xfrm flipH="1">
          <a:off x="381000" y="6826250"/>
          <a:ext cx="38100" cy="247650"/>
        </a:xfrm>
        <a:prstGeom prst="leftBracket">
          <a:avLst>
            <a:gd name="adj" fmla="val 54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22</xdr:row>
      <xdr:rowOff>69850</xdr:rowOff>
    </xdr:from>
    <xdr:to>
      <xdr:col>0</xdr:col>
      <xdr:colOff>76200</xdr:colOff>
      <xdr:row>22</xdr:row>
      <xdr:rowOff>844550</xdr:rowOff>
    </xdr:to>
    <xdr:sp macro="" textlink="">
      <xdr:nvSpPr>
        <xdr:cNvPr id="34954" name="AutoShape 4">
          <a:extLst>
            <a:ext uri="{FF2B5EF4-FFF2-40B4-BE49-F238E27FC236}">
              <a16:creationId xmlns:a16="http://schemas.microsoft.com/office/drawing/2014/main" id="{466D58EE-1525-4CC8-BC9B-B25B0F68E812}"/>
            </a:ext>
          </a:extLst>
        </xdr:cNvPr>
        <xdr:cNvSpPr>
          <a:spLocks/>
        </xdr:cNvSpPr>
      </xdr:nvSpPr>
      <xdr:spPr bwMode="auto">
        <a:xfrm>
          <a:off x="76200" y="71437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107950</xdr:rowOff>
    </xdr:from>
    <xdr:to>
      <xdr:col>2</xdr:col>
      <xdr:colOff>69850</xdr:colOff>
      <xdr:row>22</xdr:row>
      <xdr:rowOff>844550</xdr:rowOff>
    </xdr:to>
    <xdr:sp macro="" textlink="">
      <xdr:nvSpPr>
        <xdr:cNvPr id="34955" name="AutoShape 5">
          <a:extLst>
            <a:ext uri="{FF2B5EF4-FFF2-40B4-BE49-F238E27FC236}">
              <a16:creationId xmlns:a16="http://schemas.microsoft.com/office/drawing/2014/main" id="{5A89EBF9-B964-47E2-9E87-6CD94C7B0D04}"/>
            </a:ext>
          </a:extLst>
        </xdr:cNvPr>
        <xdr:cNvSpPr>
          <a:spLocks/>
        </xdr:cNvSpPr>
      </xdr:nvSpPr>
      <xdr:spPr bwMode="auto">
        <a:xfrm flipH="1">
          <a:off x="393700" y="7181850"/>
          <a:ext cx="31750" cy="209550"/>
        </a:xfrm>
        <a:prstGeom prst="leftBracket">
          <a:avLst>
            <a:gd name="adj"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6350</xdr:rowOff>
    </xdr:from>
    <xdr:to>
      <xdr:col>5</xdr:col>
      <xdr:colOff>0</xdr:colOff>
      <xdr:row>4</xdr:row>
      <xdr:rowOff>0</xdr:rowOff>
    </xdr:to>
    <xdr:sp macro="" textlink="">
      <xdr:nvSpPr>
        <xdr:cNvPr id="34956" name="直角三角形 2">
          <a:extLst>
            <a:ext uri="{FF2B5EF4-FFF2-40B4-BE49-F238E27FC236}">
              <a16:creationId xmlns:a16="http://schemas.microsoft.com/office/drawing/2014/main" id="{D88A9F72-0AB5-4723-9951-FDBB88CC9025}"/>
            </a:ext>
          </a:extLst>
        </xdr:cNvPr>
        <xdr:cNvSpPr>
          <a:spLocks noChangeArrowheads="1"/>
        </xdr:cNvSpPr>
      </xdr:nvSpPr>
      <xdr:spPr bwMode="auto">
        <a:xfrm>
          <a:off x="0" y="673100"/>
          <a:ext cx="2565400" cy="685800"/>
        </a:xfrm>
        <a:prstGeom prst="rtTriangle">
          <a:avLst/>
        </a:prstGeom>
        <a:solidFill>
          <a:srgbClr val="FFFAC2"/>
        </a:solidFill>
        <a:ln w="9525" algn="ctr">
          <a:solidFill>
            <a:srgbClr val="000000"/>
          </a:solidFill>
          <a:round/>
          <a:headEnd/>
          <a:tailEnd/>
        </a:ln>
      </xdr:spPr>
    </xdr:sp>
    <xdr:clientData/>
  </xdr:twoCellAnchor>
  <xdr:twoCellAnchor>
    <xdr:from>
      <xdr:col>0</xdr:col>
      <xdr:colOff>30479</xdr:colOff>
      <xdr:row>3</xdr:row>
      <xdr:rowOff>146050</xdr:rowOff>
    </xdr:from>
    <xdr:to>
      <xdr:col>4</xdr:col>
      <xdr:colOff>827504</xdr:colOff>
      <xdr:row>4</xdr:row>
      <xdr:rowOff>212463</xdr:rowOff>
    </xdr:to>
    <xdr:sp macro="" textlink="">
      <xdr:nvSpPr>
        <xdr:cNvPr id="7" name="テキスト ボックス 6">
          <a:extLst>
            <a:ext uri="{FF2B5EF4-FFF2-40B4-BE49-F238E27FC236}">
              <a16:creationId xmlns:a16="http://schemas.microsoft.com/office/drawing/2014/main" id="{D6E51C8A-F8CC-4D7C-B147-E364EA93F356}"/>
            </a:ext>
          </a:extLst>
        </xdr:cNvPr>
        <xdr:cNvSpPr txBox="1"/>
      </xdr:nvSpPr>
      <xdr:spPr>
        <a:xfrm>
          <a:off x="20954" y="1028700"/>
          <a:ext cx="1340980" cy="628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防火対象物の区分</a:t>
          </a:r>
        </a:p>
      </xdr:txBody>
    </xdr:sp>
    <xdr:clientData/>
  </xdr:twoCellAnchor>
  <xdr:twoCellAnchor>
    <xdr:from>
      <xdr:col>13</xdr:col>
      <xdr:colOff>446405</xdr:colOff>
      <xdr:row>0</xdr:row>
      <xdr:rowOff>129540</xdr:rowOff>
    </xdr:from>
    <xdr:to>
      <xdr:col>19</xdr:col>
      <xdr:colOff>459735</xdr:colOff>
      <xdr:row>3</xdr:row>
      <xdr:rowOff>2695</xdr:rowOff>
    </xdr:to>
    <xdr:sp macro="" textlink="">
      <xdr:nvSpPr>
        <xdr:cNvPr id="8" name="正方形/長方形 7">
          <a:extLst>
            <a:ext uri="{FF2B5EF4-FFF2-40B4-BE49-F238E27FC236}">
              <a16:creationId xmlns:a16="http://schemas.microsoft.com/office/drawing/2014/main" id="{F48AFC94-944A-4C83-89BD-D1864AE452C7}"/>
            </a:ext>
          </a:extLst>
        </xdr:cNvPr>
        <xdr:cNvSpPr/>
      </xdr:nvSpPr>
      <xdr:spPr bwMode="auto">
        <a:xfrm>
          <a:off x="8771255" y="88265"/>
          <a:ext cx="6477629" cy="713867"/>
        </a:xfrm>
        <a:prstGeom prst="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anchorCtr="1" upright="1"/>
        <a:lstStyle/>
        <a:p>
          <a:pPr algn="l"/>
          <a:r>
            <a:rPr kumimoji="1" lang="en-US" altLang="ja-JP" sz="1100"/>
            <a:t>18</a:t>
          </a:r>
          <a:r>
            <a:rPr kumimoji="1" lang="ja-JP" altLang="en-US" sz="1100"/>
            <a:t>表の５列目から貼り付ければ数字が左に飛んでいきます。</a:t>
          </a:r>
          <a:endParaRPr kumimoji="1" lang="en-US" altLang="ja-JP" sz="1100"/>
        </a:p>
        <a:p>
          <a:pPr algn="l">
            <a:lnSpc>
              <a:spcPts val="1200"/>
            </a:lnSpc>
          </a:pPr>
          <a:r>
            <a:rPr kumimoji="1" lang="ja-JP" altLang="en-US" sz="1100"/>
            <a:t>（非特定の数字は全て「高層」列に動かしておきます。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21</xdr:row>
      <xdr:rowOff>69850</xdr:rowOff>
    </xdr:from>
    <xdr:to>
      <xdr:col>0</xdr:col>
      <xdr:colOff>76200</xdr:colOff>
      <xdr:row>21</xdr:row>
      <xdr:rowOff>844550</xdr:rowOff>
    </xdr:to>
    <xdr:sp macro="" textlink="">
      <xdr:nvSpPr>
        <xdr:cNvPr id="34013" name="AutoShape 1">
          <a:extLst>
            <a:ext uri="{FF2B5EF4-FFF2-40B4-BE49-F238E27FC236}">
              <a16:creationId xmlns:a16="http://schemas.microsoft.com/office/drawing/2014/main" id="{BA0579A6-1C23-4528-9E77-05B1737FE167}"/>
            </a:ext>
          </a:extLst>
        </xdr:cNvPr>
        <xdr:cNvSpPr>
          <a:spLocks/>
        </xdr:cNvSpPr>
      </xdr:nvSpPr>
      <xdr:spPr bwMode="auto">
        <a:xfrm>
          <a:off x="76200" y="68262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69850</xdr:rowOff>
    </xdr:from>
    <xdr:to>
      <xdr:col>2</xdr:col>
      <xdr:colOff>63500</xdr:colOff>
      <xdr:row>21</xdr:row>
      <xdr:rowOff>844550</xdr:rowOff>
    </xdr:to>
    <xdr:sp macro="" textlink="">
      <xdr:nvSpPr>
        <xdr:cNvPr id="34014" name="AutoShape 2">
          <a:extLst>
            <a:ext uri="{FF2B5EF4-FFF2-40B4-BE49-F238E27FC236}">
              <a16:creationId xmlns:a16="http://schemas.microsoft.com/office/drawing/2014/main" id="{94DB7AD8-9C8B-4B8F-9900-2E0116574592}"/>
            </a:ext>
          </a:extLst>
        </xdr:cNvPr>
        <xdr:cNvSpPr>
          <a:spLocks/>
        </xdr:cNvSpPr>
      </xdr:nvSpPr>
      <xdr:spPr bwMode="auto">
        <a:xfrm flipH="1">
          <a:off x="381000" y="6826250"/>
          <a:ext cx="38100" cy="247650"/>
        </a:xfrm>
        <a:prstGeom prst="leftBracket">
          <a:avLst>
            <a:gd name="adj" fmla="val 54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22</xdr:row>
      <xdr:rowOff>69850</xdr:rowOff>
    </xdr:from>
    <xdr:to>
      <xdr:col>0</xdr:col>
      <xdr:colOff>76200</xdr:colOff>
      <xdr:row>22</xdr:row>
      <xdr:rowOff>844550</xdr:rowOff>
    </xdr:to>
    <xdr:sp macro="" textlink="">
      <xdr:nvSpPr>
        <xdr:cNvPr id="34015" name="AutoShape 4">
          <a:extLst>
            <a:ext uri="{FF2B5EF4-FFF2-40B4-BE49-F238E27FC236}">
              <a16:creationId xmlns:a16="http://schemas.microsoft.com/office/drawing/2014/main" id="{2C2771A2-8EB7-4556-BC0E-2A334296C966}"/>
            </a:ext>
          </a:extLst>
        </xdr:cNvPr>
        <xdr:cNvSpPr>
          <a:spLocks/>
        </xdr:cNvSpPr>
      </xdr:nvSpPr>
      <xdr:spPr bwMode="auto">
        <a:xfrm>
          <a:off x="76200" y="71437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107950</xdr:rowOff>
    </xdr:from>
    <xdr:to>
      <xdr:col>2</xdr:col>
      <xdr:colOff>69850</xdr:colOff>
      <xdr:row>22</xdr:row>
      <xdr:rowOff>844550</xdr:rowOff>
    </xdr:to>
    <xdr:sp macro="" textlink="">
      <xdr:nvSpPr>
        <xdr:cNvPr id="34016" name="AutoShape 5">
          <a:extLst>
            <a:ext uri="{FF2B5EF4-FFF2-40B4-BE49-F238E27FC236}">
              <a16:creationId xmlns:a16="http://schemas.microsoft.com/office/drawing/2014/main" id="{2FB1715E-17EA-401B-A679-71FF81C22C1C}"/>
            </a:ext>
          </a:extLst>
        </xdr:cNvPr>
        <xdr:cNvSpPr>
          <a:spLocks/>
        </xdr:cNvSpPr>
      </xdr:nvSpPr>
      <xdr:spPr bwMode="auto">
        <a:xfrm flipH="1">
          <a:off x="393700" y="7181850"/>
          <a:ext cx="31750" cy="209550"/>
        </a:xfrm>
        <a:prstGeom prst="leftBracket">
          <a:avLst>
            <a:gd name="adj"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6350</xdr:rowOff>
    </xdr:from>
    <xdr:to>
      <xdr:col>5</xdr:col>
      <xdr:colOff>0</xdr:colOff>
      <xdr:row>4</xdr:row>
      <xdr:rowOff>0</xdr:rowOff>
    </xdr:to>
    <xdr:sp macro="" textlink="">
      <xdr:nvSpPr>
        <xdr:cNvPr id="34017" name="直角三角形 2">
          <a:extLst>
            <a:ext uri="{FF2B5EF4-FFF2-40B4-BE49-F238E27FC236}">
              <a16:creationId xmlns:a16="http://schemas.microsoft.com/office/drawing/2014/main" id="{099F9AE8-5E55-48E1-A1AB-64EB45075587}"/>
            </a:ext>
          </a:extLst>
        </xdr:cNvPr>
        <xdr:cNvSpPr>
          <a:spLocks noChangeArrowheads="1"/>
        </xdr:cNvSpPr>
      </xdr:nvSpPr>
      <xdr:spPr bwMode="auto">
        <a:xfrm>
          <a:off x="0" y="673100"/>
          <a:ext cx="2565400" cy="685800"/>
        </a:xfrm>
        <a:prstGeom prst="rtTriangle">
          <a:avLst/>
        </a:prstGeom>
        <a:solidFill>
          <a:srgbClr val="FFFAC2"/>
        </a:solidFill>
        <a:ln w="9525" algn="ctr">
          <a:solidFill>
            <a:srgbClr val="000000"/>
          </a:solidFill>
          <a:round/>
          <a:headEnd/>
          <a:tailEnd/>
        </a:ln>
      </xdr:spPr>
    </xdr:sp>
    <xdr:clientData/>
  </xdr:twoCellAnchor>
  <xdr:twoCellAnchor>
    <xdr:from>
      <xdr:col>0</xdr:col>
      <xdr:colOff>30479</xdr:colOff>
      <xdr:row>3</xdr:row>
      <xdr:rowOff>146050</xdr:rowOff>
    </xdr:from>
    <xdr:to>
      <xdr:col>4</xdr:col>
      <xdr:colOff>827504</xdr:colOff>
      <xdr:row>4</xdr:row>
      <xdr:rowOff>212463</xdr:rowOff>
    </xdr:to>
    <xdr:sp macro="" textlink="">
      <xdr:nvSpPr>
        <xdr:cNvPr id="7" name="テキスト ボックス 6">
          <a:extLst>
            <a:ext uri="{FF2B5EF4-FFF2-40B4-BE49-F238E27FC236}">
              <a16:creationId xmlns:a16="http://schemas.microsoft.com/office/drawing/2014/main" id="{D47D82EB-31C7-4704-82BB-AAFE3DF141D1}"/>
            </a:ext>
          </a:extLst>
        </xdr:cNvPr>
        <xdr:cNvSpPr txBox="1"/>
      </xdr:nvSpPr>
      <xdr:spPr>
        <a:xfrm>
          <a:off x="20954" y="1038225"/>
          <a:ext cx="1349882" cy="61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防火対象物の区分</a:t>
          </a:r>
        </a:p>
      </xdr:txBody>
    </xdr:sp>
    <xdr:clientData/>
  </xdr:twoCellAnchor>
  <xdr:twoCellAnchor>
    <xdr:from>
      <xdr:col>14</xdr:col>
      <xdr:colOff>1905</xdr:colOff>
      <xdr:row>0</xdr:row>
      <xdr:rowOff>129540</xdr:rowOff>
    </xdr:from>
    <xdr:to>
      <xdr:col>19</xdr:col>
      <xdr:colOff>459608</xdr:colOff>
      <xdr:row>3</xdr:row>
      <xdr:rowOff>2695</xdr:rowOff>
    </xdr:to>
    <xdr:sp macro="" textlink="">
      <xdr:nvSpPr>
        <xdr:cNvPr id="8" name="正方形/長方形 7">
          <a:extLst>
            <a:ext uri="{FF2B5EF4-FFF2-40B4-BE49-F238E27FC236}">
              <a16:creationId xmlns:a16="http://schemas.microsoft.com/office/drawing/2014/main" id="{7CC2325F-B894-4A39-9569-C2927F7BBB39}"/>
            </a:ext>
          </a:extLst>
        </xdr:cNvPr>
        <xdr:cNvSpPr/>
      </xdr:nvSpPr>
      <xdr:spPr bwMode="auto">
        <a:xfrm>
          <a:off x="8641080" y="91440"/>
          <a:ext cx="6493510" cy="720090"/>
        </a:xfrm>
        <a:prstGeom prst="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anchorCtr="1" upright="1"/>
        <a:lstStyle/>
        <a:p>
          <a:pPr algn="l"/>
          <a:r>
            <a:rPr kumimoji="1" lang="en-US" altLang="ja-JP" sz="1100"/>
            <a:t>18</a:t>
          </a:r>
          <a:r>
            <a:rPr kumimoji="1" lang="ja-JP" altLang="en-US" sz="1100"/>
            <a:t>表の４列目以降を貼り付ければ数字が左に飛んでいきます。</a:t>
          </a:r>
          <a:endParaRPr kumimoji="1" lang="en-US" altLang="ja-JP" sz="1100"/>
        </a:p>
        <a:p>
          <a:pPr algn="l">
            <a:lnSpc>
              <a:spcPts val="1200"/>
            </a:lnSpc>
          </a:pPr>
          <a:r>
            <a:rPr kumimoji="1" lang="ja-JP" altLang="en-US" sz="1100"/>
            <a:t>（非特定の数字は全て「高層」列に動かしておきます。</a:t>
          </a:r>
        </a:p>
      </xdr:txBody>
    </xdr:sp>
    <xdr:clientData/>
  </xdr:twoCellAnchor>
  <xdr:twoCellAnchor>
    <xdr:from>
      <xdr:col>0</xdr:col>
      <xdr:colOff>0</xdr:colOff>
      <xdr:row>31</xdr:row>
      <xdr:rowOff>103799</xdr:rowOff>
    </xdr:from>
    <xdr:to>
      <xdr:col>10</xdr:col>
      <xdr:colOff>2877</xdr:colOff>
      <xdr:row>43</xdr:row>
      <xdr:rowOff>1158</xdr:rowOff>
    </xdr:to>
    <xdr:sp macro="" textlink="">
      <xdr:nvSpPr>
        <xdr:cNvPr id="9" name="正方形/長方形 8">
          <a:extLst>
            <a:ext uri="{FF2B5EF4-FFF2-40B4-BE49-F238E27FC236}">
              <a16:creationId xmlns:a16="http://schemas.microsoft.com/office/drawing/2014/main" id="{8B147E37-1F43-4ED1-AB7A-6FF16C1B6236}"/>
            </a:ext>
          </a:extLst>
        </xdr:cNvPr>
        <xdr:cNvSpPr/>
      </xdr:nvSpPr>
      <xdr:spPr bwMode="auto">
        <a:xfrm>
          <a:off x="0" y="9841524"/>
          <a:ext cx="6495464" cy="183075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anchorCtr="1" upright="1"/>
        <a:lstStyle/>
        <a:p>
          <a:pPr algn="l"/>
          <a:r>
            <a:rPr kumimoji="1" lang="en-US" altLang="ja-JP" sz="1100" b="0" cap="none" spc="0">
              <a:ln w="0"/>
              <a:solidFill>
                <a:schemeClr val="tx1"/>
              </a:solidFill>
              <a:effectLst>
                <a:outerShdw blurRad="38100" dist="19050" dir="2700000" algn="tl" rotWithShape="0">
                  <a:schemeClr val="dk1">
                    <a:alpha val="40000"/>
                  </a:schemeClr>
                </a:outerShdw>
              </a:effectLst>
            </a:rPr>
            <a:t>※　</a:t>
          </a:r>
          <a:r>
            <a:rPr kumimoji="1" lang="ja-JP" altLang="en-US" sz="1100" b="0" cap="none" spc="0">
              <a:ln w="0"/>
              <a:solidFill>
                <a:schemeClr val="tx1"/>
              </a:solidFill>
              <a:effectLst>
                <a:outerShdw blurRad="38100" dist="19050" dir="2700000" algn="tl" rotWithShape="0">
                  <a:schemeClr val="dk1">
                    <a:alpha val="40000"/>
                  </a:schemeClr>
                </a:outerShdw>
              </a:effectLst>
            </a:rPr>
            <a:t>（</a:t>
          </a:r>
          <a:r>
            <a:rPr kumimoji="1" lang="en-US" altLang="ja-JP" sz="1100" b="0" cap="none" spc="0">
              <a:ln w="0"/>
              <a:solidFill>
                <a:schemeClr val="tx1"/>
              </a:solidFill>
              <a:effectLst>
                <a:outerShdw blurRad="38100" dist="19050" dir="2700000" algn="tl" rotWithShape="0">
                  <a:schemeClr val="dk1">
                    <a:alpha val="40000"/>
                  </a:schemeClr>
                </a:outerShdw>
              </a:effectLst>
            </a:rPr>
            <a:t>16</a:t>
          </a:r>
          <a:r>
            <a:rPr kumimoji="1" lang="ja-JP" altLang="en-US" sz="1100" b="0" cap="none" spc="0">
              <a:ln w="0"/>
              <a:solidFill>
                <a:schemeClr val="tx1"/>
              </a:solidFill>
              <a:effectLst>
                <a:outerShdw blurRad="38100" dist="19050" dir="2700000" algn="tl" rotWithShape="0">
                  <a:schemeClr val="dk1">
                    <a:alpha val="40000"/>
                  </a:schemeClr>
                </a:outerShdw>
              </a:effectLst>
            </a:rPr>
            <a:t>の２）統括防火管理実施義務対象物数に注意すること</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【名古屋市消防局】」</a:t>
          </a:r>
        </a:p>
        <a:p>
          <a:pPr algn="l"/>
          <a:r>
            <a:rPr kumimoji="1" lang="en-US" altLang="ja-JP" sz="1100" b="0" cap="none" spc="0">
              <a:ln w="0"/>
              <a:solidFill>
                <a:schemeClr val="tx1"/>
              </a:solidFill>
              <a:effectLst>
                <a:outerShdw blurRad="38100" dist="19050" dir="2700000" algn="tl" rotWithShape="0">
                  <a:schemeClr val="dk1">
                    <a:alpha val="40000"/>
                  </a:schemeClr>
                </a:outerShdw>
              </a:effectLst>
            </a:rPr>
            <a:t>H31（R１）年度から、（16の２）の件数を他の</a:t>
          </a:r>
          <a:r>
            <a:rPr kumimoji="1" lang="ja-JP" altLang="en-US" sz="1100" b="0" cap="none" spc="0">
              <a:ln w="0"/>
              <a:solidFill>
                <a:schemeClr val="tx1"/>
              </a:solidFill>
              <a:effectLst>
                <a:outerShdw blurRad="38100" dist="19050" dir="2700000" algn="tl" rotWithShape="0">
                  <a:schemeClr val="dk1">
                    <a:alpha val="40000"/>
                  </a:schemeClr>
                </a:outerShdw>
              </a:effectLst>
            </a:rPr>
            <a:t>表では「６」で計上しているが、</a:t>
          </a:r>
          <a:r>
            <a:rPr kumimoji="1" lang="en-US" altLang="ja-JP" sz="1100" b="0" cap="none" spc="0">
              <a:ln w="0"/>
              <a:solidFill>
                <a:schemeClr val="tx1"/>
              </a:solidFill>
              <a:effectLst>
                <a:outerShdw blurRad="38100" dist="19050" dir="2700000" algn="tl" rotWithShape="0">
                  <a:schemeClr val="dk1">
                    <a:alpha val="40000"/>
                  </a:schemeClr>
                </a:outerShdw>
              </a:effectLst>
            </a:rPr>
            <a:t>18表においては、名古屋市消防局の運用において管理権原の捉え方が独自で計上しているため「15」で計上している。</a:t>
          </a:r>
        </a:p>
        <a:p>
          <a:pPr algn="l"/>
          <a:r>
            <a:rPr kumimoji="1" lang="en-US" altLang="ja-JP" sz="1100" b="0" cap="none" spc="0">
              <a:ln w="0"/>
              <a:solidFill>
                <a:schemeClr val="tx1"/>
              </a:solidFill>
              <a:effectLst>
                <a:outerShdw blurRad="38100" dist="19050" dir="2700000" algn="tl" rotWithShape="0">
                  <a:schemeClr val="dk1">
                    <a:alpha val="40000"/>
                  </a:schemeClr>
                </a:outerShdw>
              </a:effectLst>
            </a:rPr>
            <a:t>→令和２年11月13日　報告する数値としては、18表においても「６」とし整合が取れるようにするよう伝える。</a:t>
          </a:r>
        </a:p>
        <a:p>
          <a:pPr algn="l"/>
          <a:r>
            <a:rPr kumimoji="1" lang="en-US" altLang="ja-JP" sz="1100" b="0" cap="none" spc="0">
              <a:ln w="0"/>
              <a:solidFill>
                <a:schemeClr val="tx1"/>
              </a:solidFill>
              <a:effectLst>
                <a:outerShdw blurRad="38100" dist="19050" dir="2700000" algn="tl" rotWithShape="0">
                  <a:schemeClr val="dk1">
                    <a:alpha val="40000"/>
                  </a:schemeClr>
                </a:outerShdw>
              </a:effectLst>
            </a:rPr>
            <a:t>【岡山市消防局】</a:t>
          </a:r>
        </a:p>
        <a:p>
          <a:pPr algn="l"/>
          <a:r>
            <a:rPr kumimoji="1"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H31（R１）年度</a:t>
          </a:r>
          <a:r>
            <a:rPr kumimoji="1" lang="ja-JP" altLang="en-US" sz="1100" b="0" cap="none" spc="0">
              <a:ln w="0"/>
              <a:solidFill>
                <a:schemeClr val="tx1"/>
              </a:solidFill>
              <a:effectLst>
                <a:outerShdw blurRad="38100" dist="19050" dir="2700000" algn="tl" rotWithShape="0">
                  <a:schemeClr val="dk1">
                    <a:alpha val="40000"/>
                  </a:schemeClr>
                </a:outerShdw>
              </a:effectLst>
              <a:latin typeface="+mn-lt"/>
              <a:ea typeface="+mn-ea"/>
              <a:cs typeface="+mn-cs"/>
            </a:rPr>
            <a:t>の「３」から「１」に減少</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→令和２年</a:t>
          </a:r>
          <a:r>
            <a:rPr kumimoji="1" lang="en-US" altLang="ja-JP" sz="1100" b="0" cap="none" spc="0">
              <a:ln w="0"/>
              <a:solidFill>
                <a:schemeClr val="tx1"/>
              </a:solidFill>
              <a:effectLst>
                <a:outerShdw blurRad="38100" dist="19050" dir="2700000" algn="tl" rotWithShape="0">
                  <a:schemeClr val="dk1">
                    <a:alpha val="40000"/>
                  </a:schemeClr>
                </a:outerShdw>
              </a:effectLst>
            </a:rPr>
            <a:t>11</a:t>
          </a:r>
          <a:r>
            <a:rPr kumimoji="1" lang="ja-JP" altLang="en-US" sz="1100" b="0" cap="none" spc="0">
              <a:ln w="0"/>
              <a:solidFill>
                <a:schemeClr val="tx1"/>
              </a:solidFill>
              <a:effectLst>
                <a:outerShdw blurRad="38100" dist="19050" dir="2700000" algn="tl" rotWithShape="0">
                  <a:schemeClr val="dk1">
                    <a:alpha val="40000"/>
                  </a:schemeClr>
                </a:outerShdw>
              </a:effectLst>
            </a:rPr>
            <a:t>月</a:t>
          </a:r>
          <a:r>
            <a:rPr kumimoji="1" lang="en-US" altLang="ja-JP" sz="1100" b="0" cap="none" spc="0">
              <a:ln w="0"/>
              <a:solidFill>
                <a:schemeClr val="tx1"/>
              </a:solidFill>
              <a:effectLst>
                <a:outerShdw blurRad="38100" dist="19050" dir="2700000" algn="tl" rotWithShape="0">
                  <a:schemeClr val="dk1">
                    <a:alpha val="40000"/>
                  </a:schemeClr>
                </a:outerShdw>
              </a:effectLst>
            </a:rPr>
            <a:t>13</a:t>
          </a:r>
          <a:r>
            <a:rPr kumimoji="1" lang="ja-JP" altLang="en-US" sz="1100" b="0" cap="none" spc="0">
              <a:ln w="0"/>
              <a:solidFill>
                <a:schemeClr val="tx1"/>
              </a:solidFill>
              <a:effectLst>
                <a:outerShdw blurRad="38100" dist="19050" dir="2700000" algn="tl" rotWithShape="0">
                  <a:schemeClr val="dk1">
                    <a:alpha val="40000"/>
                  </a:schemeClr>
                </a:outerShdw>
              </a:effectLst>
            </a:rPr>
            <a:t>日　担当者に確認　「１」で報告しているが正しくは「２」である。昨年度から１つ減少したの間違いない。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1</xdr:colOff>
      <xdr:row>13</xdr:row>
      <xdr:rowOff>0</xdr:rowOff>
    </xdr:from>
    <xdr:to>
      <xdr:col>8</xdr:col>
      <xdr:colOff>1</xdr:colOff>
      <xdr:row>16</xdr:row>
      <xdr:rowOff>211058</xdr:rowOff>
    </xdr:to>
    <xdr:sp macro="" textlink="">
      <xdr:nvSpPr>
        <xdr:cNvPr id="10" name="テキスト ボックス 9">
          <a:extLst>
            <a:ext uri="{FF2B5EF4-FFF2-40B4-BE49-F238E27FC236}">
              <a16:creationId xmlns:a16="http://schemas.microsoft.com/office/drawing/2014/main" id="{1338E5FF-C157-4DCA-BA1D-6553CBAC81ED}"/>
            </a:ext>
          </a:extLst>
        </xdr:cNvPr>
        <xdr:cNvSpPr txBox="1"/>
      </xdr:nvSpPr>
      <xdr:spPr>
        <a:xfrm>
          <a:off x="1704976" y="4162425"/>
          <a:ext cx="2952750" cy="1096962"/>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800"/>
            </a:lnSpc>
          </a:pPr>
          <a:r>
            <a:rPr kumimoji="1" lang="ja-JP" altLang="en-US" sz="6600">
              <a:solidFill>
                <a:srgbClr val="FF0000"/>
              </a:solidFill>
            </a:rPr>
            <a:t>未確定</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21</xdr:row>
      <xdr:rowOff>69850</xdr:rowOff>
    </xdr:from>
    <xdr:to>
      <xdr:col>0</xdr:col>
      <xdr:colOff>76200</xdr:colOff>
      <xdr:row>21</xdr:row>
      <xdr:rowOff>844550</xdr:rowOff>
    </xdr:to>
    <xdr:sp macro="" textlink="">
      <xdr:nvSpPr>
        <xdr:cNvPr id="33091" name="AutoShape 1">
          <a:extLst>
            <a:ext uri="{FF2B5EF4-FFF2-40B4-BE49-F238E27FC236}">
              <a16:creationId xmlns:a16="http://schemas.microsoft.com/office/drawing/2014/main" id="{AA2F9479-6737-4137-9C3D-EBC1177563CD}"/>
            </a:ext>
          </a:extLst>
        </xdr:cNvPr>
        <xdr:cNvSpPr>
          <a:spLocks/>
        </xdr:cNvSpPr>
      </xdr:nvSpPr>
      <xdr:spPr bwMode="auto">
        <a:xfrm>
          <a:off x="76200" y="68262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69850</xdr:rowOff>
    </xdr:from>
    <xdr:to>
      <xdr:col>2</xdr:col>
      <xdr:colOff>63500</xdr:colOff>
      <xdr:row>21</xdr:row>
      <xdr:rowOff>844550</xdr:rowOff>
    </xdr:to>
    <xdr:sp macro="" textlink="">
      <xdr:nvSpPr>
        <xdr:cNvPr id="33092" name="AutoShape 2">
          <a:extLst>
            <a:ext uri="{FF2B5EF4-FFF2-40B4-BE49-F238E27FC236}">
              <a16:creationId xmlns:a16="http://schemas.microsoft.com/office/drawing/2014/main" id="{008A5111-623D-44D0-AB5F-68CE1B43226A}"/>
            </a:ext>
          </a:extLst>
        </xdr:cNvPr>
        <xdr:cNvSpPr>
          <a:spLocks/>
        </xdr:cNvSpPr>
      </xdr:nvSpPr>
      <xdr:spPr bwMode="auto">
        <a:xfrm flipH="1">
          <a:off x="381000" y="6826250"/>
          <a:ext cx="38100" cy="247650"/>
        </a:xfrm>
        <a:prstGeom prst="leftBracket">
          <a:avLst>
            <a:gd name="adj" fmla="val 54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22</xdr:row>
      <xdr:rowOff>69850</xdr:rowOff>
    </xdr:from>
    <xdr:to>
      <xdr:col>0</xdr:col>
      <xdr:colOff>76200</xdr:colOff>
      <xdr:row>22</xdr:row>
      <xdr:rowOff>844550</xdr:rowOff>
    </xdr:to>
    <xdr:sp macro="" textlink="">
      <xdr:nvSpPr>
        <xdr:cNvPr id="33093" name="AutoShape 4">
          <a:extLst>
            <a:ext uri="{FF2B5EF4-FFF2-40B4-BE49-F238E27FC236}">
              <a16:creationId xmlns:a16="http://schemas.microsoft.com/office/drawing/2014/main" id="{BC541B8E-2FA5-4426-AF8E-C1D658D23458}"/>
            </a:ext>
          </a:extLst>
        </xdr:cNvPr>
        <xdr:cNvSpPr>
          <a:spLocks/>
        </xdr:cNvSpPr>
      </xdr:nvSpPr>
      <xdr:spPr bwMode="auto">
        <a:xfrm>
          <a:off x="76200" y="71437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107950</xdr:rowOff>
    </xdr:from>
    <xdr:to>
      <xdr:col>2</xdr:col>
      <xdr:colOff>69850</xdr:colOff>
      <xdr:row>22</xdr:row>
      <xdr:rowOff>844550</xdr:rowOff>
    </xdr:to>
    <xdr:sp macro="" textlink="">
      <xdr:nvSpPr>
        <xdr:cNvPr id="33094" name="AutoShape 5">
          <a:extLst>
            <a:ext uri="{FF2B5EF4-FFF2-40B4-BE49-F238E27FC236}">
              <a16:creationId xmlns:a16="http://schemas.microsoft.com/office/drawing/2014/main" id="{9C623979-3A7F-4FAA-B101-D81366A371D2}"/>
            </a:ext>
          </a:extLst>
        </xdr:cNvPr>
        <xdr:cNvSpPr>
          <a:spLocks/>
        </xdr:cNvSpPr>
      </xdr:nvSpPr>
      <xdr:spPr bwMode="auto">
        <a:xfrm flipH="1">
          <a:off x="393700" y="7181850"/>
          <a:ext cx="31750" cy="209550"/>
        </a:xfrm>
        <a:prstGeom prst="leftBracket">
          <a:avLst>
            <a:gd name="adj"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6350</xdr:rowOff>
    </xdr:from>
    <xdr:to>
      <xdr:col>5</xdr:col>
      <xdr:colOff>0</xdr:colOff>
      <xdr:row>4</xdr:row>
      <xdr:rowOff>0</xdr:rowOff>
    </xdr:to>
    <xdr:sp macro="" textlink="">
      <xdr:nvSpPr>
        <xdr:cNvPr id="33095" name="直角三角形 2">
          <a:extLst>
            <a:ext uri="{FF2B5EF4-FFF2-40B4-BE49-F238E27FC236}">
              <a16:creationId xmlns:a16="http://schemas.microsoft.com/office/drawing/2014/main" id="{847CE529-4286-4739-853D-50A56C3C3BBE}"/>
            </a:ext>
          </a:extLst>
        </xdr:cNvPr>
        <xdr:cNvSpPr>
          <a:spLocks noChangeArrowheads="1"/>
        </xdr:cNvSpPr>
      </xdr:nvSpPr>
      <xdr:spPr bwMode="auto">
        <a:xfrm>
          <a:off x="0" y="673100"/>
          <a:ext cx="2438400" cy="685800"/>
        </a:xfrm>
        <a:prstGeom prst="rtTriangle">
          <a:avLst/>
        </a:prstGeom>
        <a:solidFill>
          <a:srgbClr val="FFFAC2"/>
        </a:solidFill>
        <a:ln w="9525" algn="ctr">
          <a:solidFill>
            <a:srgbClr val="000000"/>
          </a:solidFill>
          <a:round/>
          <a:headEnd/>
          <a:tailEnd/>
        </a:ln>
      </xdr:spPr>
    </xdr:sp>
    <xdr:clientData/>
  </xdr:twoCellAnchor>
  <xdr:twoCellAnchor>
    <xdr:from>
      <xdr:col>0</xdr:col>
      <xdr:colOff>30479</xdr:colOff>
      <xdr:row>3</xdr:row>
      <xdr:rowOff>146050</xdr:rowOff>
    </xdr:from>
    <xdr:to>
      <xdr:col>4</xdr:col>
      <xdr:colOff>830039</xdr:colOff>
      <xdr:row>4</xdr:row>
      <xdr:rowOff>212463</xdr:rowOff>
    </xdr:to>
    <xdr:sp macro="" textlink="">
      <xdr:nvSpPr>
        <xdr:cNvPr id="7" name="テキスト ボックス 6">
          <a:extLst>
            <a:ext uri="{FF2B5EF4-FFF2-40B4-BE49-F238E27FC236}">
              <a16:creationId xmlns:a16="http://schemas.microsoft.com/office/drawing/2014/main" id="{4EA9C761-E70C-4514-B3CA-453C7F25747D}"/>
            </a:ext>
          </a:extLst>
        </xdr:cNvPr>
        <xdr:cNvSpPr txBox="1"/>
      </xdr:nvSpPr>
      <xdr:spPr>
        <a:xfrm>
          <a:off x="20954" y="1038225"/>
          <a:ext cx="1349882" cy="61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防火対象物の区分</a:t>
          </a:r>
        </a:p>
      </xdr:txBody>
    </xdr:sp>
    <xdr:clientData/>
  </xdr:twoCellAnchor>
  <xdr:twoCellAnchor>
    <xdr:from>
      <xdr:col>14</xdr:col>
      <xdr:colOff>1905</xdr:colOff>
      <xdr:row>0</xdr:row>
      <xdr:rowOff>129540</xdr:rowOff>
    </xdr:from>
    <xdr:to>
      <xdr:col>19</xdr:col>
      <xdr:colOff>459608</xdr:colOff>
      <xdr:row>3</xdr:row>
      <xdr:rowOff>2695</xdr:rowOff>
    </xdr:to>
    <xdr:sp macro="" textlink="">
      <xdr:nvSpPr>
        <xdr:cNvPr id="8" name="正方形/長方形 7">
          <a:extLst>
            <a:ext uri="{FF2B5EF4-FFF2-40B4-BE49-F238E27FC236}">
              <a16:creationId xmlns:a16="http://schemas.microsoft.com/office/drawing/2014/main" id="{C367E947-58D0-44C1-8F7B-E65A30B026E5}"/>
            </a:ext>
          </a:extLst>
        </xdr:cNvPr>
        <xdr:cNvSpPr/>
      </xdr:nvSpPr>
      <xdr:spPr bwMode="auto">
        <a:xfrm>
          <a:off x="8641080" y="91440"/>
          <a:ext cx="3680460" cy="720090"/>
        </a:xfrm>
        <a:prstGeom prst="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anchorCtr="1" upright="1"/>
        <a:lstStyle/>
        <a:p>
          <a:pPr algn="l"/>
          <a:r>
            <a:rPr kumimoji="1" lang="en-US" altLang="ja-JP" sz="1100"/>
            <a:t>18</a:t>
          </a:r>
          <a:r>
            <a:rPr kumimoji="1" lang="ja-JP" altLang="en-US" sz="1100"/>
            <a:t>表の４列目以降を貼り付ければ数字が左に飛んでいきます。</a:t>
          </a:r>
          <a:endParaRPr kumimoji="1" lang="en-US" altLang="ja-JP" sz="1100"/>
        </a:p>
        <a:p>
          <a:pPr algn="l">
            <a:lnSpc>
              <a:spcPts val="1200"/>
            </a:lnSpc>
          </a:pPr>
          <a:r>
            <a:rPr kumimoji="1" lang="ja-JP" altLang="en-US" sz="1100"/>
            <a:t>（非特定の数字は全て「高層」列に動かしておきます。</a:t>
          </a:r>
        </a:p>
      </xdr:txBody>
    </xdr:sp>
    <xdr:clientData/>
  </xdr:twoCellAnchor>
  <xdr:twoCellAnchor>
    <xdr:from>
      <xdr:col>0</xdr:col>
      <xdr:colOff>0</xdr:colOff>
      <xdr:row>31</xdr:row>
      <xdr:rowOff>103799</xdr:rowOff>
    </xdr:from>
    <xdr:to>
      <xdr:col>10</xdr:col>
      <xdr:colOff>2881</xdr:colOff>
      <xdr:row>43</xdr:row>
      <xdr:rowOff>1158</xdr:rowOff>
    </xdr:to>
    <xdr:sp macro="" textlink="">
      <xdr:nvSpPr>
        <xdr:cNvPr id="9" name="正方形/長方形 8">
          <a:extLst>
            <a:ext uri="{FF2B5EF4-FFF2-40B4-BE49-F238E27FC236}">
              <a16:creationId xmlns:a16="http://schemas.microsoft.com/office/drawing/2014/main" id="{24572B2A-20DB-44F7-9E7C-236677D2C722}"/>
            </a:ext>
          </a:extLst>
        </xdr:cNvPr>
        <xdr:cNvSpPr/>
      </xdr:nvSpPr>
      <xdr:spPr bwMode="auto">
        <a:xfrm>
          <a:off x="0" y="9881578"/>
          <a:ext cx="6494487" cy="1841500"/>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anchorCtr="1" upright="1"/>
        <a:lstStyle/>
        <a:p>
          <a:pPr algn="l"/>
          <a:r>
            <a:rPr kumimoji="1" lang="en-US" altLang="ja-JP" sz="1100" b="0" cap="none" spc="0">
              <a:ln w="0"/>
              <a:solidFill>
                <a:schemeClr val="tx1"/>
              </a:solidFill>
              <a:effectLst>
                <a:outerShdw blurRad="38100" dist="19050" dir="2700000" algn="tl" rotWithShape="0">
                  <a:schemeClr val="dk1">
                    <a:alpha val="40000"/>
                  </a:schemeClr>
                </a:outerShdw>
              </a:effectLst>
            </a:rPr>
            <a:t>※　</a:t>
          </a:r>
          <a:r>
            <a:rPr kumimoji="1" lang="ja-JP" altLang="en-US" sz="1100" b="0" cap="none" spc="0">
              <a:ln w="0"/>
              <a:solidFill>
                <a:schemeClr val="tx1"/>
              </a:solidFill>
              <a:effectLst>
                <a:outerShdw blurRad="38100" dist="19050" dir="2700000" algn="tl" rotWithShape="0">
                  <a:schemeClr val="dk1">
                    <a:alpha val="40000"/>
                  </a:schemeClr>
                </a:outerShdw>
              </a:effectLst>
            </a:rPr>
            <a:t>（</a:t>
          </a:r>
          <a:r>
            <a:rPr kumimoji="1" lang="en-US" altLang="ja-JP" sz="1100" b="0" cap="none" spc="0">
              <a:ln w="0"/>
              <a:solidFill>
                <a:schemeClr val="tx1"/>
              </a:solidFill>
              <a:effectLst>
                <a:outerShdw blurRad="38100" dist="19050" dir="2700000" algn="tl" rotWithShape="0">
                  <a:schemeClr val="dk1">
                    <a:alpha val="40000"/>
                  </a:schemeClr>
                </a:outerShdw>
              </a:effectLst>
            </a:rPr>
            <a:t>16</a:t>
          </a:r>
          <a:r>
            <a:rPr kumimoji="1" lang="ja-JP" altLang="en-US" sz="1100" b="0" cap="none" spc="0">
              <a:ln w="0"/>
              <a:solidFill>
                <a:schemeClr val="tx1"/>
              </a:solidFill>
              <a:effectLst>
                <a:outerShdw blurRad="38100" dist="19050" dir="2700000" algn="tl" rotWithShape="0">
                  <a:schemeClr val="dk1">
                    <a:alpha val="40000"/>
                  </a:schemeClr>
                </a:outerShdw>
              </a:effectLst>
            </a:rPr>
            <a:t>の２）統括防火管理実施義務対象物数に注意すること</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【名古屋市消防局】」</a:t>
          </a:r>
        </a:p>
        <a:p>
          <a:pPr algn="l"/>
          <a:r>
            <a:rPr kumimoji="1" lang="en-US" altLang="ja-JP" sz="1100" b="0" cap="none" spc="0">
              <a:ln w="0"/>
              <a:solidFill>
                <a:schemeClr val="tx1"/>
              </a:solidFill>
              <a:effectLst>
                <a:outerShdw blurRad="38100" dist="19050" dir="2700000" algn="tl" rotWithShape="0">
                  <a:schemeClr val="dk1">
                    <a:alpha val="40000"/>
                  </a:schemeClr>
                </a:outerShdw>
              </a:effectLst>
            </a:rPr>
            <a:t>H31（R１）年度から、（16の２）の件数を他の</a:t>
          </a:r>
          <a:r>
            <a:rPr kumimoji="1" lang="ja-JP" altLang="en-US" sz="1100" b="0" cap="none" spc="0">
              <a:ln w="0"/>
              <a:solidFill>
                <a:schemeClr val="tx1"/>
              </a:solidFill>
              <a:effectLst>
                <a:outerShdw blurRad="38100" dist="19050" dir="2700000" algn="tl" rotWithShape="0">
                  <a:schemeClr val="dk1">
                    <a:alpha val="40000"/>
                  </a:schemeClr>
                </a:outerShdw>
              </a:effectLst>
            </a:rPr>
            <a:t>表では「６」で計上しているが、</a:t>
          </a:r>
          <a:r>
            <a:rPr kumimoji="1" lang="en-US" altLang="ja-JP" sz="1100" b="0" cap="none" spc="0">
              <a:ln w="0"/>
              <a:solidFill>
                <a:schemeClr val="tx1"/>
              </a:solidFill>
              <a:effectLst>
                <a:outerShdw blurRad="38100" dist="19050" dir="2700000" algn="tl" rotWithShape="0">
                  <a:schemeClr val="dk1">
                    <a:alpha val="40000"/>
                  </a:schemeClr>
                </a:outerShdw>
              </a:effectLst>
            </a:rPr>
            <a:t>18表においては、名古屋市消防局の運用において管理権原の捉え方が独自で計上しているため「15」で計上している。</a:t>
          </a:r>
        </a:p>
        <a:p>
          <a:pPr algn="l"/>
          <a:r>
            <a:rPr kumimoji="1" lang="en-US" altLang="ja-JP" sz="1100" b="0" cap="none" spc="0">
              <a:ln w="0"/>
              <a:solidFill>
                <a:schemeClr val="tx1"/>
              </a:solidFill>
              <a:effectLst>
                <a:outerShdw blurRad="38100" dist="19050" dir="2700000" algn="tl" rotWithShape="0">
                  <a:schemeClr val="dk1">
                    <a:alpha val="40000"/>
                  </a:schemeClr>
                </a:outerShdw>
              </a:effectLst>
            </a:rPr>
            <a:t>→令和２年11月13日　報告する数値としては、18表においても「６」とし整合が取れるようにするよう伝える。</a:t>
          </a:r>
        </a:p>
        <a:p>
          <a:pPr algn="l"/>
          <a:r>
            <a:rPr kumimoji="1" lang="en-US" altLang="ja-JP" sz="1100" b="0" cap="none" spc="0">
              <a:ln w="0"/>
              <a:solidFill>
                <a:schemeClr val="tx1"/>
              </a:solidFill>
              <a:effectLst>
                <a:outerShdw blurRad="38100" dist="19050" dir="2700000" algn="tl" rotWithShape="0">
                  <a:schemeClr val="dk1">
                    <a:alpha val="40000"/>
                  </a:schemeClr>
                </a:outerShdw>
              </a:effectLst>
            </a:rPr>
            <a:t>【岡山市消防局】</a:t>
          </a:r>
        </a:p>
        <a:p>
          <a:pPr algn="l"/>
          <a:r>
            <a:rPr kumimoji="1"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H31（R１）年度</a:t>
          </a:r>
          <a:r>
            <a:rPr kumimoji="1" lang="ja-JP" altLang="en-US" sz="1100" b="0" cap="none" spc="0">
              <a:ln w="0"/>
              <a:solidFill>
                <a:schemeClr val="tx1"/>
              </a:solidFill>
              <a:effectLst>
                <a:outerShdw blurRad="38100" dist="19050" dir="2700000" algn="tl" rotWithShape="0">
                  <a:schemeClr val="dk1">
                    <a:alpha val="40000"/>
                  </a:schemeClr>
                </a:outerShdw>
              </a:effectLst>
              <a:latin typeface="+mn-lt"/>
              <a:ea typeface="+mn-ea"/>
              <a:cs typeface="+mn-cs"/>
            </a:rPr>
            <a:t>の「３」から「１」に減少</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→令和２年</a:t>
          </a:r>
          <a:r>
            <a:rPr kumimoji="1" lang="en-US" altLang="ja-JP" sz="1100" b="0" cap="none" spc="0">
              <a:ln w="0"/>
              <a:solidFill>
                <a:schemeClr val="tx1"/>
              </a:solidFill>
              <a:effectLst>
                <a:outerShdw blurRad="38100" dist="19050" dir="2700000" algn="tl" rotWithShape="0">
                  <a:schemeClr val="dk1">
                    <a:alpha val="40000"/>
                  </a:schemeClr>
                </a:outerShdw>
              </a:effectLst>
            </a:rPr>
            <a:t>11</a:t>
          </a:r>
          <a:r>
            <a:rPr kumimoji="1" lang="ja-JP" altLang="en-US" sz="1100" b="0" cap="none" spc="0">
              <a:ln w="0"/>
              <a:solidFill>
                <a:schemeClr val="tx1"/>
              </a:solidFill>
              <a:effectLst>
                <a:outerShdw blurRad="38100" dist="19050" dir="2700000" algn="tl" rotWithShape="0">
                  <a:schemeClr val="dk1">
                    <a:alpha val="40000"/>
                  </a:schemeClr>
                </a:outerShdw>
              </a:effectLst>
            </a:rPr>
            <a:t>月</a:t>
          </a:r>
          <a:r>
            <a:rPr kumimoji="1" lang="en-US" altLang="ja-JP" sz="1100" b="0" cap="none" spc="0">
              <a:ln w="0"/>
              <a:solidFill>
                <a:schemeClr val="tx1"/>
              </a:solidFill>
              <a:effectLst>
                <a:outerShdw blurRad="38100" dist="19050" dir="2700000" algn="tl" rotWithShape="0">
                  <a:schemeClr val="dk1">
                    <a:alpha val="40000"/>
                  </a:schemeClr>
                </a:outerShdw>
              </a:effectLst>
            </a:rPr>
            <a:t>13</a:t>
          </a:r>
          <a:r>
            <a:rPr kumimoji="1" lang="ja-JP" altLang="en-US" sz="1100" b="0" cap="none" spc="0">
              <a:ln w="0"/>
              <a:solidFill>
                <a:schemeClr val="tx1"/>
              </a:solidFill>
              <a:effectLst>
                <a:outerShdw blurRad="38100" dist="19050" dir="2700000" algn="tl" rotWithShape="0">
                  <a:schemeClr val="dk1">
                    <a:alpha val="40000"/>
                  </a:schemeClr>
                </a:outerShdw>
              </a:effectLst>
            </a:rPr>
            <a:t>日　担当者に確認　「１」で報告しているが正しくは「２」である。昨年度から１つ減少したの間違いない。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21</xdr:row>
      <xdr:rowOff>69850</xdr:rowOff>
    </xdr:from>
    <xdr:to>
      <xdr:col>0</xdr:col>
      <xdr:colOff>76200</xdr:colOff>
      <xdr:row>21</xdr:row>
      <xdr:rowOff>844550</xdr:rowOff>
    </xdr:to>
    <xdr:sp macro="" textlink="">
      <xdr:nvSpPr>
        <xdr:cNvPr id="32053" name="AutoShape 1">
          <a:extLst>
            <a:ext uri="{FF2B5EF4-FFF2-40B4-BE49-F238E27FC236}">
              <a16:creationId xmlns:a16="http://schemas.microsoft.com/office/drawing/2014/main" id="{CA4862E1-0D97-4C83-9B06-4E3258B22EE3}"/>
            </a:ext>
          </a:extLst>
        </xdr:cNvPr>
        <xdr:cNvSpPr>
          <a:spLocks/>
        </xdr:cNvSpPr>
      </xdr:nvSpPr>
      <xdr:spPr bwMode="auto">
        <a:xfrm>
          <a:off x="76200" y="68262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69850</xdr:rowOff>
    </xdr:from>
    <xdr:to>
      <xdr:col>2</xdr:col>
      <xdr:colOff>63500</xdr:colOff>
      <xdr:row>21</xdr:row>
      <xdr:rowOff>844550</xdr:rowOff>
    </xdr:to>
    <xdr:sp macro="" textlink="">
      <xdr:nvSpPr>
        <xdr:cNvPr id="32054" name="AutoShape 2">
          <a:extLst>
            <a:ext uri="{FF2B5EF4-FFF2-40B4-BE49-F238E27FC236}">
              <a16:creationId xmlns:a16="http://schemas.microsoft.com/office/drawing/2014/main" id="{88D09F09-E62F-44A4-B2A7-9B94893EC8F0}"/>
            </a:ext>
          </a:extLst>
        </xdr:cNvPr>
        <xdr:cNvSpPr>
          <a:spLocks/>
        </xdr:cNvSpPr>
      </xdr:nvSpPr>
      <xdr:spPr bwMode="auto">
        <a:xfrm flipH="1">
          <a:off x="381000" y="6826250"/>
          <a:ext cx="38100" cy="247650"/>
        </a:xfrm>
        <a:prstGeom prst="leftBracket">
          <a:avLst>
            <a:gd name="adj" fmla="val 54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22</xdr:row>
      <xdr:rowOff>69850</xdr:rowOff>
    </xdr:from>
    <xdr:to>
      <xdr:col>0</xdr:col>
      <xdr:colOff>76200</xdr:colOff>
      <xdr:row>22</xdr:row>
      <xdr:rowOff>844550</xdr:rowOff>
    </xdr:to>
    <xdr:sp macro="" textlink="">
      <xdr:nvSpPr>
        <xdr:cNvPr id="32055" name="AutoShape 4">
          <a:extLst>
            <a:ext uri="{FF2B5EF4-FFF2-40B4-BE49-F238E27FC236}">
              <a16:creationId xmlns:a16="http://schemas.microsoft.com/office/drawing/2014/main" id="{7403442C-2C0B-477E-84B8-3C6024E67466}"/>
            </a:ext>
          </a:extLst>
        </xdr:cNvPr>
        <xdr:cNvSpPr>
          <a:spLocks/>
        </xdr:cNvSpPr>
      </xdr:nvSpPr>
      <xdr:spPr bwMode="auto">
        <a:xfrm>
          <a:off x="76200" y="71437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107950</xdr:rowOff>
    </xdr:from>
    <xdr:to>
      <xdr:col>2</xdr:col>
      <xdr:colOff>69850</xdr:colOff>
      <xdr:row>22</xdr:row>
      <xdr:rowOff>844550</xdr:rowOff>
    </xdr:to>
    <xdr:sp macro="" textlink="">
      <xdr:nvSpPr>
        <xdr:cNvPr id="32056" name="AutoShape 5">
          <a:extLst>
            <a:ext uri="{FF2B5EF4-FFF2-40B4-BE49-F238E27FC236}">
              <a16:creationId xmlns:a16="http://schemas.microsoft.com/office/drawing/2014/main" id="{0DA2D1D0-C434-406C-9D9F-0739D878E6CD}"/>
            </a:ext>
          </a:extLst>
        </xdr:cNvPr>
        <xdr:cNvSpPr>
          <a:spLocks/>
        </xdr:cNvSpPr>
      </xdr:nvSpPr>
      <xdr:spPr bwMode="auto">
        <a:xfrm flipH="1">
          <a:off x="393700" y="7181850"/>
          <a:ext cx="31750" cy="209550"/>
        </a:xfrm>
        <a:prstGeom prst="leftBracket">
          <a:avLst>
            <a:gd name="adj"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6350</xdr:rowOff>
    </xdr:from>
    <xdr:to>
      <xdr:col>5</xdr:col>
      <xdr:colOff>0</xdr:colOff>
      <xdr:row>4</xdr:row>
      <xdr:rowOff>0</xdr:rowOff>
    </xdr:to>
    <xdr:sp macro="" textlink="">
      <xdr:nvSpPr>
        <xdr:cNvPr id="32057" name="直角三角形 2">
          <a:extLst>
            <a:ext uri="{FF2B5EF4-FFF2-40B4-BE49-F238E27FC236}">
              <a16:creationId xmlns:a16="http://schemas.microsoft.com/office/drawing/2014/main" id="{78466F1C-3150-437D-8CEA-2F92DCF7D6B9}"/>
            </a:ext>
          </a:extLst>
        </xdr:cNvPr>
        <xdr:cNvSpPr>
          <a:spLocks noChangeArrowheads="1"/>
        </xdr:cNvSpPr>
      </xdr:nvSpPr>
      <xdr:spPr bwMode="auto">
        <a:xfrm>
          <a:off x="0" y="673100"/>
          <a:ext cx="2438400" cy="685800"/>
        </a:xfrm>
        <a:prstGeom prst="rtTriangle">
          <a:avLst/>
        </a:prstGeom>
        <a:solidFill>
          <a:srgbClr val="FFFAC2"/>
        </a:solidFill>
        <a:ln w="9525" algn="ctr">
          <a:solidFill>
            <a:srgbClr val="000000"/>
          </a:solidFill>
          <a:round/>
          <a:headEnd/>
          <a:tailEnd/>
        </a:ln>
      </xdr:spPr>
    </xdr:sp>
    <xdr:clientData/>
  </xdr:twoCellAnchor>
  <xdr:twoCellAnchor>
    <xdr:from>
      <xdr:col>0</xdr:col>
      <xdr:colOff>30479</xdr:colOff>
      <xdr:row>3</xdr:row>
      <xdr:rowOff>146050</xdr:rowOff>
    </xdr:from>
    <xdr:to>
      <xdr:col>4</xdr:col>
      <xdr:colOff>830039</xdr:colOff>
      <xdr:row>4</xdr:row>
      <xdr:rowOff>212463</xdr:rowOff>
    </xdr:to>
    <xdr:sp macro="" textlink="">
      <xdr:nvSpPr>
        <xdr:cNvPr id="7" name="テキスト ボックス 6">
          <a:extLst>
            <a:ext uri="{FF2B5EF4-FFF2-40B4-BE49-F238E27FC236}">
              <a16:creationId xmlns:a16="http://schemas.microsoft.com/office/drawing/2014/main" id="{7DE701E7-59F3-4F80-ABC9-160D522603BA}"/>
            </a:ext>
          </a:extLst>
        </xdr:cNvPr>
        <xdr:cNvSpPr txBox="1"/>
      </xdr:nvSpPr>
      <xdr:spPr>
        <a:xfrm>
          <a:off x="20954" y="1038225"/>
          <a:ext cx="1349882" cy="61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防火対象物の区分</a:t>
          </a:r>
        </a:p>
      </xdr:txBody>
    </xdr:sp>
    <xdr:clientData/>
  </xdr:twoCellAnchor>
  <xdr:twoCellAnchor>
    <xdr:from>
      <xdr:col>14</xdr:col>
      <xdr:colOff>1905</xdr:colOff>
      <xdr:row>0</xdr:row>
      <xdr:rowOff>129540</xdr:rowOff>
    </xdr:from>
    <xdr:to>
      <xdr:col>20</xdr:col>
      <xdr:colOff>2520</xdr:colOff>
      <xdr:row>3</xdr:row>
      <xdr:rowOff>2695</xdr:rowOff>
    </xdr:to>
    <xdr:sp macro="" textlink="">
      <xdr:nvSpPr>
        <xdr:cNvPr id="8" name="正方形/長方形 7">
          <a:extLst>
            <a:ext uri="{FF2B5EF4-FFF2-40B4-BE49-F238E27FC236}">
              <a16:creationId xmlns:a16="http://schemas.microsoft.com/office/drawing/2014/main" id="{55682F55-1009-4508-A967-92AE1FF8AFB1}"/>
            </a:ext>
          </a:extLst>
        </xdr:cNvPr>
        <xdr:cNvSpPr/>
      </xdr:nvSpPr>
      <xdr:spPr bwMode="auto">
        <a:xfrm>
          <a:off x="8641080" y="91440"/>
          <a:ext cx="3680460" cy="720090"/>
        </a:xfrm>
        <a:prstGeom prst="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t" upright="1"/>
        <a:lstStyle/>
        <a:p>
          <a:pPr algn="l"/>
          <a:r>
            <a:rPr kumimoji="1" lang="en-US" altLang="ja-JP" sz="1100"/>
            <a:t>18</a:t>
          </a:r>
          <a:r>
            <a:rPr kumimoji="1" lang="ja-JP" altLang="en-US" sz="1100"/>
            <a:t>表の</a:t>
          </a:r>
          <a:r>
            <a:rPr kumimoji="1" lang="en-US" altLang="ja-JP" sz="1100"/>
            <a:t>5</a:t>
          </a:r>
          <a:r>
            <a:rPr kumimoji="1" lang="ja-JP" altLang="en-US" sz="1100"/>
            <a:t>列目以降を貼り付ければ数字が左に飛んでいきます。</a:t>
          </a:r>
          <a:endParaRPr kumimoji="1" lang="en-US" altLang="ja-JP" sz="1100"/>
        </a:p>
        <a:p>
          <a:pPr algn="l">
            <a:lnSpc>
              <a:spcPts val="1300"/>
            </a:lnSpc>
          </a:pPr>
          <a:r>
            <a:rPr kumimoji="1" lang="ja-JP" altLang="en-US" sz="1100"/>
            <a:t>（非特定の数字は全て「高層」列に動かしておきます。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21</xdr:row>
      <xdr:rowOff>69850</xdr:rowOff>
    </xdr:from>
    <xdr:to>
      <xdr:col>0</xdr:col>
      <xdr:colOff>76200</xdr:colOff>
      <xdr:row>21</xdr:row>
      <xdr:rowOff>844550</xdr:rowOff>
    </xdr:to>
    <xdr:sp macro="" textlink="">
      <xdr:nvSpPr>
        <xdr:cNvPr id="31149" name="AutoShape 1">
          <a:extLst>
            <a:ext uri="{FF2B5EF4-FFF2-40B4-BE49-F238E27FC236}">
              <a16:creationId xmlns:a16="http://schemas.microsoft.com/office/drawing/2014/main" id="{3BF64FB6-2B0F-471B-B423-1EA614B4E0B5}"/>
            </a:ext>
          </a:extLst>
        </xdr:cNvPr>
        <xdr:cNvSpPr>
          <a:spLocks/>
        </xdr:cNvSpPr>
      </xdr:nvSpPr>
      <xdr:spPr bwMode="auto">
        <a:xfrm>
          <a:off x="76200" y="68262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69850</xdr:rowOff>
    </xdr:from>
    <xdr:to>
      <xdr:col>2</xdr:col>
      <xdr:colOff>63500</xdr:colOff>
      <xdr:row>21</xdr:row>
      <xdr:rowOff>844550</xdr:rowOff>
    </xdr:to>
    <xdr:sp macro="" textlink="">
      <xdr:nvSpPr>
        <xdr:cNvPr id="31150" name="AutoShape 2">
          <a:extLst>
            <a:ext uri="{FF2B5EF4-FFF2-40B4-BE49-F238E27FC236}">
              <a16:creationId xmlns:a16="http://schemas.microsoft.com/office/drawing/2014/main" id="{36DA993E-E377-4E47-8B17-50052E7960EB}"/>
            </a:ext>
          </a:extLst>
        </xdr:cNvPr>
        <xdr:cNvSpPr>
          <a:spLocks/>
        </xdr:cNvSpPr>
      </xdr:nvSpPr>
      <xdr:spPr bwMode="auto">
        <a:xfrm flipH="1">
          <a:off x="381000" y="6826250"/>
          <a:ext cx="38100" cy="247650"/>
        </a:xfrm>
        <a:prstGeom prst="leftBracket">
          <a:avLst>
            <a:gd name="adj" fmla="val 54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22</xdr:row>
      <xdr:rowOff>69850</xdr:rowOff>
    </xdr:from>
    <xdr:to>
      <xdr:col>0</xdr:col>
      <xdr:colOff>76200</xdr:colOff>
      <xdr:row>22</xdr:row>
      <xdr:rowOff>844550</xdr:rowOff>
    </xdr:to>
    <xdr:sp macro="" textlink="">
      <xdr:nvSpPr>
        <xdr:cNvPr id="31151" name="AutoShape 4">
          <a:extLst>
            <a:ext uri="{FF2B5EF4-FFF2-40B4-BE49-F238E27FC236}">
              <a16:creationId xmlns:a16="http://schemas.microsoft.com/office/drawing/2014/main" id="{2E0E7802-802B-421C-988D-40735D7C2425}"/>
            </a:ext>
          </a:extLst>
        </xdr:cNvPr>
        <xdr:cNvSpPr>
          <a:spLocks/>
        </xdr:cNvSpPr>
      </xdr:nvSpPr>
      <xdr:spPr bwMode="auto">
        <a:xfrm>
          <a:off x="76200" y="71437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107950</xdr:rowOff>
    </xdr:from>
    <xdr:to>
      <xdr:col>2</xdr:col>
      <xdr:colOff>69850</xdr:colOff>
      <xdr:row>22</xdr:row>
      <xdr:rowOff>844550</xdr:rowOff>
    </xdr:to>
    <xdr:sp macro="" textlink="">
      <xdr:nvSpPr>
        <xdr:cNvPr id="31152" name="AutoShape 5">
          <a:extLst>
            <a:ext uri="{FF2B5EF4-FFF2-40B4-BE49-F238E27FC236}">
              <a16:creationId xmlns:a16="http://schemas.microsoft.com/office/drawing/2014/main" id="{A8D4B7A4-D3C6-4E77-8D27-95A44D0677D1}"/>
            </a:ext>
          </a:extLst>
        </xdr:cNvPr>
        <xdr:cNvSpPr>
          <a:spLocks/>
        </xdr:cNvSpPr>
      </xdr:nvSpPr>
      <xdr:spPr bwMode="auto">
        <a:xfrm flipH="1">
          <a:off x="393700" y="7181850"/>
          <a:ext cx="31750" cy="209550"/>
        </a:xfrm>
        <a:prstGeom prst="leftBracket">
          <a:avLst>
            <a:gd name="adj"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6350</xdr:rowOff>
    </xdr:from>
    <xdr:to>
      <xdr:col>5</xdr:col>
      <xdr:colOff>0</xdr:colOff>
      <xdr:row>4</xdr:row>
      <xdr:rowOff>0</xdr:rowOff>
    </xdr:to>
    <xdr:sp macro="" textlink="">
      <xdr:nvSpPr>
        <xdr:cNvPr id="31153" name="直角三角形 2">
          <a:extLst>
            <a:ext uri="{FF2B5EF4-FFF2-40B4-BE49-F238E27FC236}">
              <a16:creationId xmlns:a16="http://schemas.microsoft.com/office/drawing/2014/main" id="{7722B7AC-B940-4236-96F9-633E5A981275}"/>
            </a:ext>
          </a:extLst>
        </xdr:cNvPr>
        <xdr:cNvSpPr>
          <a:spLocks noChangeArrowheads="1"/>
        </xdr:cNvSpPr>
      </xdr:nvSpPr>
      <xdr:spPr bwMode="auto">
        <a:xfrm>
          <a:off x="0" y="673100"/>
          <a:ext cx="2438400" cy="685800"/>
        </a:xfrm>
        <a:prstGeom prst="rtTriangle">
          <a:avLst/>
        </a:prstGeom>
        <a:solidFill>
          <a:srgbClr val="FFFAC2"/>
        </a:solidFill>
        <a:ln w="9525" algn="ctr">
          <a:solidFill>
            <a:srgbClr val="000000"/>
          </a:solidFill>
          <a:round/>
          <a:headEnd/>
          <a:tailEnd/>
        </a:ln>
      </xdr:spPr>
    </xdr:sp>
    <xdr:clientData/>
  </xdr:twoCellAnchor>
  <xdr:twoCellAnchor>
    <xdr:from>
      <xdr:col>0</xdr:col>
      <xdr:colOff>30479</xdr:colOff>
      <xdr:row>3</xdr:row>
      <xdr:rowOff>146050</xdr:rowOff>
    </xdr:from>
    <xdr:to>
      <xdr:col>4</xdr:col>
      <xdr:colOff>830726</xdr:colOff>
      <xdr:row>4</xdr:row>
      <xdr:rowOff>206563</xdr:rowOff>
    </xdr:to>
    <xdr:sp macro="" textlink="">
      <xdr:nvSpPr>
        <xdr:cNvPr id="8" name="テキスト ボックス 7">
          <a:extLst>
            <a:ext uri="{FF2B5EF4-FFF2-40B4-BE49-F238E27FC236}">
              <a16:creationId xmlns:a16="http://schemas.microsoft.com/office/drawing/2014/main" id="{19D7A5BE-D00F-414B-88AF-6346B016E120}"/>
            </a:ext>
          </a:extLst>
        </xdr:cNvPr>
        <xdr:cNvSpPr txBox="1"/>
      </xdr:nvSpPr>
      <xdr:spPr>
        <a:xfrm>
          <a:off x="20954" y="1034415"/>
          <a:ext cx="1329543" cy="617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防火対象物の区分</a:t>
          </a:r>
        </a:p>
      </xdr:txBody>
    </xdr:sp>
    <xdr:clientData/>
  </xdr:twoCellAnchor>
  <xdr:twoCellAnchor>
    <xdr:from>
      <xdr:col>13</xdr:col>
      <xdr:colOff>408305</xdr:colOff>
      <xdr:row>0</xdr:row>
      <xdr:rowOff>129540</xdr:rowOff>
    </xdr:from>
    <xdr:to>
      <xdr:col>20</xdr:col>
      <xdr:colOff>7843</xdr:colOff>
      <xdr:row>2</xdr:row>
      <xdr:rowOff>179575</xdr:rowOff>
    </xdr:to>
    <xdr:sp macro="" textlink="">
      <xdr:nvSpPr>
        <xdr:cNvPr id="2" name="正方形/長方形 1">
          <a:extLst>
            <a:ext uri="{FF2B5EF4-FFF2-40B4-BE49-F238E27FC236}">
              <a16:creationId xmlns:a16="http://schemas.microsoft.com/office/drawing/2014/main" id="{25DCD637-4ACA-4B04-94A1-BED1B5265D80}"/>
            </a:ext>
          </a:extLst>
        </xdr:cNvPr>
        <xdr:cNvSpPr/>
      </xdr:nvSpPr>
      <xdr:spPr bwMode="auto">
        <a:xfrm>
          <a:off x="8519160" y="91440"/>
          <a:ext cx="3680460" cy="716280"/>
        </a:xfrm>
        <a:prstGeom prst="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t" upright="1"/>
        <a:lstStyle/>
        <a:p>
          <a:pPr algn="l"/>
          <a:r>
            <a:rPr kumimoji="1" lang="en-US" altLang="ja-JP" sz="1100"/>
            <a:t>18</a:t>
          </a:r>
          <a:r>
            <a:rPr kumimoji="1" lang="ja-JP" altLang="en-US" sz="1100"/>
            <a:t>表の５列目以降を貼り付ければ数字が左に飛んでいきます。</a:t>
          </a:r>
          <a:endParaRPr kumimoji="1" lang="en-US" altLang="ja-JP" sz="1100"/>
        </a:p>
        <a:p>
          <a:pPr algn="l">
            <a:lnSpc>
              <a:spcPts val="1200"/>
            </a:lnSpc>
          </a:pPr>
          <a:r>
            <a:rPr kumimoji="1" lang="ja-JP" altLang="en-US" sz="1100"/>
            <a:t>（非特定の数字は全て「高層」列に動かしておきます。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21</xdr:row>
      <xdr:rowOff>69850</xdr:rowOff>
    </xdr:from>
    <xdr:to>
      <xdr:col>0</xdr:col>
      <xdr:colOff>76200</xdr:colOff>
      <xdr:row>21</xdr:row>
      <xdr:rowOff>844550</xdr:rowOff>
    </xdr:to>
    <xdr:sp macro="" textlink="">
      <xdr:nvSpPr>
        <xdr:cNvPr id="30275" name="AutoShape 1">
          <a:extLst>
            <a:ext uri="{FF2B5EF4-FFF2-40B4-BE49-F238E27FC236}">
              <a16:creationId xmlns:a16="http://schemas.microsoft.com/office/drawing/2014/main" id="{CBA0F8FC-C861-410E-87A0-DD8A901A31F6}"/>
            </a:ext>
          </a:extLst>
        </xdr:cNvPr>
        <xdr:cNvSpPr>
          <a:spLocks/>
        </xdr:cNvSpPr>
      </xdr:nvSpPr>
      <xdr:spPr bwMode="auto">
        <a:xfrm>
          <a:off x="76200" y="68262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69850</xdr:rowOff>
    </xdr:from>
    <xdr:to>
      <xdr:col>2</xdr:col>
      <xdr:colOff>63500</xdr:colOff>
      <xdr:row>21</xdr:row>
      <xdr:rowOff>844550</xdr:rowOff>
    </xdr:to>
    <xdr:sp macro="" textlink="">
      <xdr:nvSpPr>
        <xdr:cNvPr id="30276" name="AutoShape 2">
          <a:extLst>
            <a:ext uri="{FF2B5EF4-FFF2-40B4-BE49-F238E27FC236}">
              <a16:creationId xmlns:a16="http://schemas.microsoft.com/office/drawing/2014/main" id="{B825CC6C-BEC3-4788-8029-14C4FCFFB8CE}"/>
            </a:ext>
          </a:extLst>
        </xdr:cNvPr>
        <xdr:cNvSpPr>
          <a:spLocks/>
        </xdr:cNvSpPr>
      </xdr:nvSpPr>
      <xdr:spPr bwMode="auto">
        <a:xfrm flipH="1">
          <a:off x="381000" y="6826250"/>
          <a:ext cx="38100" cy="247650"/>
        </a:xfrm>
        <a:prstGeom prst="leftBracket">
          <a:avLst>
            <a:gd name="adj" fmla="val 54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22</xdr:row>
      <xdr:rowOff>69850</xdr:rowOff>
    </xdr:from>
    <xdr:to>
      <xdr:col>0</xdr:col>
      <xdr:colOff>76200</xdr:colOff>
      <xdr:row>22</xdr:row>
      <xdr:rowOff>844550</xdr:rowOff>
    </xdr:to>
    <xdr:sp macro="" textlink="">
      <xdr:nvSpPr>
        <xdr:cNvPr id="30277" name="AutoShape 4">
          <a:extLst>
            <a:ext uri="{FF2B5EF4-FFF2-40B4-BE49-F238E27FC236}">
              <a16:creationId xmlns:a16="http://schemas.microsoft.com/office/drawing/2014/main" id="{561104FA-0622-49BB-AD22-9DE6528C39BA}"/>
            </a:ext>
          </a:extLst>
        </xdr:cNvPr>
        <xdr:cNvSpPr>
          <a:spLocks/>
        </xdr:cNvSpPr>
      </xdr:nvSpPr>
      <xdr:spPr bwMode="auto">
        <a:xfrm>
          <a:off x="76200" y="7143750"/>
          <a:ext cx="0" cy="2476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107950</xdr:rowOff>
    </xdr:from>
    <xdr:to>
      <xdr:col>2</xdr:col>
      <xdr:colOff>69850</xdr:colOff>
      <xdr:row>22</xdr:row>
      <xdr:rowOff>844550</xdr:rowOff>
    </xdr:to>
    <xdr:sp macro="" textlink="">
      <xdr:nvSpPr>
        <xdr:cNvPr id="30278" name="AutoShape 5">
          <a:extLst>
            <a:ext uri="{FF2B5EF4-FFF2-40B4-BE49-F238E27FC236}">
              <a16:creationId xmlns:a16="http://schemas.microsoft.com/office/drawing/2014/main" id="{EC4223C9-45C1-43EF-A5C0-95A30A8303F4}"/>
            </a:ext>
          </a:extLst>
        </xdr:cNvPr>
        <xdr:cNvSpPr>
          <a:spLocks/>
        </xdr:cNvSpPr>
      </xdr:nvSpPr>
      <xdr:spPr bwMode="auto">
        <a:xfrm flipH="1">
          <a:off x="393700" y="7181850"/>
          <a:ext cx="31750" cy="209550"/>
        </a:xfrm>
        <a:prstGeom prst="leftBracket">
          <a:avLst>
            <a:gd name="adj"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23</xdr:col>
      <xdr:colOff>409212</xdr:colOff>
      <xdr:row>0</xdr:row>
      <xdr:rowOff>218260</xdr:rowOff>
    </xdr:from>
    <xdr:ext cx="2898422" cy="275717"/>
    <xdr:sp macro="" textlink="">
      <xdr:nvSpPr>
        <xdr:cNvPr id="7" name="テキスト ボックス 6">
          <a:extLst>
            <a:ext uri="{FF2B5EF4-FFF2-40B4-BE49-F238E27FC236}">
              <a16:creationId xmlns:a16="http://schemas.microsoft.com/office/drawing/2014/main" id="{FAB6A828-B02E-4284-95E4-98A26FB88C1B}"/>
            </a:ext>
          </a:extLst>
        </xdr:cNvPr>
        <xdr:cNvSpPr txBox="1"/>
      </xdr:nvSpPr>
      <xdr:spPr>
        <a:xfrm>
          <a:off x="14839587" y="218260"/>
          <a:ext cx="2898422" cy="27571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none" rtlCol="0" anchor="t">
          <a:spAutoFit/>
        </a:bodyPr>
        <a:lstStyle/>
        <a:p>
          <a:r>
            <a:rPr kumimoji="1" lang="ja-JP" altLang="en-US" sz="1100"/>
            <a:t>高層関係はすべて除外してから一番下で合算</a:t>
          </a:r>
          <a:endParaRPr kumimoji="1" lang="en-US" altLang="ja-JP" sz="1100"/>
        </a:p>
      </xdr:txBody>
    </xdr:sp>
    <xdr:clientData/>
  </xdr:oneCellAnchor>
  <xdr:twoCellAnchor>
    <xdr:from>
      <xdr:col>0</xdr:col>
      <xdr:colOff>0</xdr:colOff>
      <xdr:row>2</xdr:row>
      <xdr:rowOff>6350</xdr:rowOff>
    </xdr:from>
    <xdr:to>
      <xdr:col>5</xdr:col>
      <xdr:colOff>0</xdr:colOff>
      <xdr:row>4</xdr:row>
      <xdr:rowOff>0</xdr:rowOff>
    </xdr:to>
    <xdr:sp macro="" textlink="">
      <xdr:nvSpPr>
        <xdr:cNvPr id="30280" name="直角三角形 2">
          <a:extLst>
            <a:ext uri="{FF2B5EF4-FFF2-40B4-BE49-F238E27FC236}">
              <a16:creationId xmlns:a16="http://schemas.microsoft.com/office/drawing/2014/main" id="{ED35AF05-0AD0-4FF4-A4A0-ED4D18F363EF}"/>
            </a:ext>
          </a:extLst>
        </xdr:cNvPr>
        <xdr:cNvSpPr>
          <a:spLocks noChangeArrowheads="1"/>
        </xdr:cNvSpPr>
      </xdr:nvSpPr>
      <xdr:spPr bwMode="auto">
        <a:xfrm>
          <a:off x="0" y="673100"/>
          <a:ext cx="2438400" cy="685800"/>
        </a:xfrm>
        <a:prstGeom prst="rtTriangle">
          <a:avLst/>
        </a:prstGeom>
        <a:solidFill>
          <a:srgbClr val="FFFAC2"/>
        </a:solidFill>
        <a:ln w="9525" algn="ctr">
          <a:solidFill>
            <a:srgbClr val="000000"/>
          </a:solidFill>
          <a:round/>
          <a:headEnd/>
          <a:tailEnd/>
        </a:ln>
      </xdr:spPr>
    </xdr:sp>
    <xdr:clientData/>
  </xdr:twoCellAnchor>
  <xdr:twoCellAnchor>
    <xdr:from>
      <xdr:col>0</xdr:col>
      <xdr:colOff>30479</xdr:colOff>
      <xdr:row>3</xdr:row>
      <xdr:rowOff>165100</xdr:rowOff>
    </xdr:from>
    <xdr:to>
      <xdr:col>4</xdr:col>
      <xdr:colOff>830541</xdr:colOff>
      <xdr:row>5</xdr:row>
      <xdr:rowOff>2441</xdr:rowOff>
    </xdr:to>
    <xdr:sp macro="" textlink="">
      <xdr:nvSpPr>
        <xdr:cNvPr id="2" name="テキスト ボックス 1">
          <a:extLst>
            <a:ext uri="{FF2B5EF4-FFF2-40B4-BE49-F238E27FC236}">
              <a16:creationId xmlns:a16="http://schemas.microsoft.com/office/drawing/2014/main" id="{D07BB5C8-B385-4B88-81B1-B6B405DB6514}"/>
            </a:ext>
          </a:extLst>
        </xdr:cNvPr>
        <xdr:cNvSpPr txBox="1"/>
      </xdr:nvSpPr>
      <xdr:spPr>
        <a:xfrm>
          <a:off x="28574" y="1038225"/>
          <a:ext cx="147637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防火対象物の区分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21</xdr:row>
      <xdr:rowOff>76200</xdr:rowOff>
    </xdr:from>
    <xdr:to>
      <xdr:col>0</xdr:col>
      <xdr:colOff>76200</xdr:colOff>
      <xdr:row>21</xdr:row>
      <xdr:rowOff>927100</xdr:rowOff>
    </xdr:to>
    <xdr:sp macro="" textlink="">
      <xdr:nvSpPr>
        <xdr:cNvPr id="29207" name="AutoShape 1">
          <a:extLst>
            <a:ext uri="{FF2B5EF4-FFF2-40B4-BE49-F238E27FC236}">
              <a16:creationId xmlns:a16="http://schemas.microsoft.com/office/drawing/2014/main" id="{40629EB6-D223-4CEB-9FEF-F641C492EC3C}"/>
            </a:ext>
          </a:extLst>
        </xdr:cNvPr>
        <xdr:cNvSpPr>
          <a:spLocks/>
        </xdr:cNvSpPr>
      </xdr:nvSpPr>
      <xdr:spPr bwMode="auto">
        <a:xfrm>
          <a:off x="76200" y="8890000"/>
          <a:ext cx="0" cy="30480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xdr:colOff>
      <xdr:row>21</xdr:row>
      <xdr:rowOff>76200</xdr:rowOff>
    </xdr:from>
    <xdr:to>
      <xdr:col>2</xdr:col>
      <xdr:colOff>63500</xdr:colOff>
      <xdr:row>21</xdr:row>
      <xdr:rowOff>933450</xdr:rowOff>
    </xdr:to>
    <xdr:sp macro="" textlink="">
      <xdr:nvSpPr>
        <xdr:cNvPr id="29208" name="AutoShape 2">
          <a:extLst>
            <a:ext uri="{FF2B5EF4-FFF2-40B4-BE49-F238E27FC236}">
              <a16:creationId xmlns:a16="http://schemas.microsoft.com/office/drawing/2014/main" id="{4F539C7C-52E9-4A4B-9B04-4A320E87577C}"/>
            </a:ext>
          </a:extLst>
        </xdr:cNvPr>
        <xdr:cNvSpPr>
          <a:spLocks/>
        </xdr:cNvSpPr>
      </xdr:nvSpPr>
      <xdr:spPr bwMode="auto">
        <a:xfrm flipH="1">
          <a:off x="381000" y="8890000"/>
          <a:ext cx="38100" cy="304800"/>
        </a:xfrm>
        <a:prstGeom prst="lef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2</xdr:row>
      <xdr:rowOff>38100</xdr:rowOff>
    </xdr:from>
    <xdr:to>
      <xdr:col>6</xdr:col>
      <xdr:colOff>0</xdr:colOff>
      <xdr:row>3</xdr:row>
      <xdr:rowOff>850900</xdr:rowOff>
    </xdr:to>
    <xdr:sp macro="" textlink="">
      <xdr:nvSpPr>
        <xdr:cNvPr id="29209" name="Line 3">
          <a:extLst>
            <a:ext uri="{FF2B5EF4-FFF2-40B4-BE49-F238E27FC236}">
              <a16:creationId xmlns:a16="http://schemas.microsoft.com/office/drawing/2014/main" id="{88A3C49D-0AE7-4C87-9394-57216ADBB3B5}"/>
            </a:ext>
          </a:extLst>
        </xdr:cNvPr>
        <xdr:cNvSpPr>
          <a:spLocks noChangeShapeType="1"/>
        </xdr:cNvSpPr>
      </xdr:nvSpPr>
      <xdr:spPr bwMode="auto">
        <a:xfrm>
          <a:off x="6350" y="704850"/>
          <a:ext cx="2463800" cy="1079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22</xdr:row>
      <xdr:rowOff>76200</xdr:rowOff>
    </xdr:from>
    <xdr:to>
      <xdr:col>0</xdr:col>
      <xdr:colOff>76200</xdr:colOff>
      <xdr:row>22</xdr:row>
      <xdr:rowOff>1016000</xdr:rowOff>
    </xdr:to>
    <xdr:sp macro="" textlink="">
      <xdr:nvSpPr>
        <xdr:cNvPr id="29210" name="AutoShape 4">
          <a:extLst>
            <a:ext uri="{FF2B5EF4-FFF2-40B4-BE49-F238E27FC236}">
              <a16:creationId xmlns:a16="http://schemas.microsoft.com/office/drawing/2014/main" id="{5F8D6530-8442-4AFE-9B01-CF16C0FF627F}"/>
            </a:ext>
          </a:extLst>
        </xdr:cNvPr>
        <xdr:cNvSpPr>
          <a:spLocks/>
        </xdr:cNvSpPr>
      </xdr:nvSpPr>
      <xdr:spPr bwMode="auto">
        <a:xfrm>
          <a:off x="76200" y="9271000"/>
          <a:ext cx="0" cy="30480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101600</xdr:rowOff>
    </xdr:from>
    <xdr:to>
      <xdr:col>2</xdr:col>
      <xdr:colOff>69850</xdr:colOff>
      <xdr:row>22</xdr:row>
      <xdr:rowOff>1016000</xdr:rowOff>
    </xdr:to>
    <xdr:sp macro="" textlink="">
      <xdr:nvSpPr>
        <xdr:cNvPr id="29211" name="AutoShape 5">
          <a:extLst>
            <a:ext uri="{FF2B5EF4-FFF2-40B4-BE49-F238E27FC236}">
              <a16:creationId xmlns:a16="http://schemas.microsoft.com/office/drawing/2014/main" id="{BC7417BE-4D54-4C39-9C89-BB2A685DD9A3}"/>
            </a:ext>
          </a:extLst>
        </xdr:cNvPr>
        <xdr:cNvSpPr>
          <a:spLocks/>
        </xdr:cNvSpPr>
      </xdr:nvSpPr>
      <xdr:spPr bwMode="auto">
        <a:xfrm flipH="1">
          <a:off x="393700" y="9296400"/>
          <a:ext cx="31750" cy="279400"/>
        </a:xfrm>
        <a:prstGeom prst="leftBracket">
          <a:avLst>
            <a:gd name="adj" fmla="val 7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24</xdr:col>
      <xdr:colOff>416832</xdr:colOff>
      <xdr:row>0</xdr:row>
      <xdr:rowOff>170635</xdr:rowOff>
    </xdr:from>
    <xdr:ext cx="2898422" cy="275717"/>
    <xdr:sp macro="" textlink="">
      <xdr:nvSpPr>
        <xdr:cNvPr id="7" name="テキスト ボックス 6">
          <a:extLst>
            <a:ext uri="{FF2B5EF4-FFF2-40B4-BE49-F238E27FC236}">
              <a16:creationId xmlns:a16="http://schemas.microsoft.com/office/drawing/2014/main" id="{767D348E-72B7-411B-93AD-E8CD3CA99715}"/>
            </a:ext>
          </a:extLst>
        </xdr:cNvPr>
        <xdr:cNvSpPr txBox="1"/>
      </xdr:nvSpPr>
      <xdr:spPr>
        <a:xfrm>
          <a:off x="14737950" y="170635"/>
          <a:ext cx="2898422" cy="27571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none" rtlCol="0" anchor="t">
          <a:spAutoFit/>
        </a:bodyPr>
        <a:lstStyle/>
        <a:p>
          <a:r>
            <a:rPr kumimoji="1" lang="ja-JP" altLang="en-US" sz="1100"/>
            <a:t>高層関係はすべて除外してから一番下で合算</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3B4D2-0B1D-461F-9B06-CB8442688D69}">
  <sheetPr>
    <tabColor rgb="FFFFC000"/>
    <pageSetUpPr fitToPage="1"/>
  </sheetPr>
  <dimension ref="A1:AD1038"/>
  <sheetViews>
    <sheetView view="pageBreakPreview" topLeftCell="A4" zoomScale="57" zoomScaleNormal="100" zoomScaleSheetLayoutView="57" workbookViewId="0">
      <selection activeCell="N1" sqref="N1:T1048576"/>
    </sheetView>
  </sheetViews>
  <sheetFormatPr defaultColWidth="8.75" defaultRowHeight="13.5"/>
  <cols>
    <col min="1" max="1" width="1.625" style="352" customWidth="1"/>
    <col min="2" max="2" width="10.625" style="352" customWidth="1"/>
    <col min="3" max="3" width="1.5" style="352" customWidth="1"/>
    <col min="4" max="4" width="5" style="352" customWidth="1"/>
    <col min="5" max="5" width="25.125" style="352" customWidth="1"/>
    <col min="6" max="10" width="16.625" style="352" customWidth="1"/>
    <col min="11" max="13" width="8.75" style="352"/>
    <col min="14" max="14" width="10.375" style="352" hidden="1" customWidth="1"/>
    <col min="15" max="15" width="12.625" style="352" hidden="1" customWidth="1"/>
    <col min="16" max="16" width="16.375" style="352" hidden="1" customWidth="1"/>
    <col min="17" max="17" width="20" style="352" hidden="1" customWidth="1"/>
    <col min="18" max="19" width="22.375" style="352" hidden="1" customWidth="1"/>
    <col min="20" max="20" width="24.875" style="352" hidden="1" customWidth="1"/>
    <col min="21" max="21" width="14.875" style="352" customWidth="1"/>
    <col min="22" max="23" width="8.75" style="352"/>
    <col min="24" max="24" width="14.875" style="352" customWidth="1"/>
    <col min="25" max="16384" width="8.75" style="352"/>
  </cols>
  <sheetData>
    <row r="1" spans="1:30" ht="30" customHeight="1">
      <c r="B1" s="451" t="s">
        <v>508</v>
      </c>
      <c r="C1" s="451"/>
      <c r="D1" s="451"/>
      <c r="E1" s="423" t="s">
        <v>421</v>
      </c>
      <c r="F1" s="353"/>
      <c r="G1" s="354"/>
      <c r="H1" s="355"/>
      <c r="I1" s="353"/>
      <c r="J1" s="356"/>
      <c r="M1" s="357"/>
      <c r="N1" s="357"/>
      <c r="O1" s="357"/>
      <c r="P1" s="357"/>
      <c r="Q1" s="357"/>
      <c r="R1" s="357"/>
      <c r="S1" s="357"/>
      <c r="T1" s="357"/>
      <c r="U1" s="357"/>
      <c r="V1" s="357"/>
      <c r="W1" s="357"/>
      <c r="X1" s="357"/>
      <c r="Y1" s="357"/>
      <c r="Z1" s="357"/>
      <c r="AA1" s="357"/>
      <c r="AB1" s="357"/>
      <c r="AC1" s="357"/>
      <c r="AD1" s="357"/>
    </row>
    <row r="2" spans="1:30" ht="22.5" customHeight="1">
      <c r="B2" s="358"/>
      <c r="C2" s="358"/>
      <c r="D2" s="358"/>
      <c r="E2" s="358"/>
      <c r="F2" s="358"/>
      <c r="G2" s="354"/>
      <c r="H2" s="359"/>
      <c r="I2" s="358"/>
      <c r="J2" s="359" t="s">
        <v>525</v>
      </c>
      <c r="M2" s="357"/>
      <c r="N2" s="357"/>
      <c r="O2" s="357"/>
      <c r="P2" s="357"/>
      <c r="Q2" s="357"/>
      <c r="R2" s="357"/>
      <c r="S2" s="357"/>
      <c r="T2" s="357"/>
      <c r="U2" s="360"/>
      <c r="V2" s="357"/>
      <c r="W2" s="357"/>
      <c r="X2" s="360"/>
      <c r="Y2" s="357"/>
      <c r="Z2" s="357"/>
      <c r="AA2" s="357"/>
      <c r="AB2" s="357"/>
      <c r="AC2" s="357"/>
      <c r="AD2" s="357"/>
    </row>
    <row r="3" spans="1:30" ht="18" customHeight="1">
      <c r="A3" s="391"/>
      <c r="B3" s="392"/>
      <c r="C3" s="392"/>
      <c r="D3" s="392"/>
      <c r="E3" s="415" t="s">
        <v>520</v>
      </c>
      <c r="F3" s="452" t="s">
        <v>523</v>
      </c>
      <c r="G3" s="452" t="s">
        <v>518</v>
      </c>
      <c r="H3" s="393"/>
      <c r="I3" s="452" t="s">
        <v>524</v>
      </c>
      <c r="J3" s="393"/>
      <c r="K3" s="357"/>
      <c r="L3" s="357"/>
      <c r="M3" s="361"/>
      <c r="N3" s="361"/>
      <c r="O3" s="357"/>
      <c r="P3" s="362"/>
      <c r="Q3" s="362"/>
      <c r="R3" s="362"/>
      <c r="S3" s="363"/>
      <c r="T3" s="363"/>
      <c r="U3" s="363"/>
      <c r="V3" s="363"/>
      <c r="W3" s="363"/>
      <c r="X3" s="363"/>
      <c r="Y3" s="357"/>
      <c r="Z3" s="357"/>
      <c r="AA3" s="357"/>
      <c r="AB3" s="357"/>
      <c r="AC3" s="357"/>
      <c r="AD3" s="357"/>
    </row>
    <row r="4" spans="1:30" ht="33.75" customHeight="1">
      <c r="A4" s="394"/>
      <c r="B4" s="455"/>
      <c r="C4" s="455"/>
      <c r="D4" s="455"/>
      <c r="E4" s="395"/>
      <c r="F4" s="453"/>
      <c r="G4" s="454"/>
      <c r="H4" s="414" t="s">
        <v>367</v>
      </c>
      <c r="I4" s="453"/>
      <c r="J4" s="414" t="s">
        <v>366</v>
      </c>
      <c r="K4" s="357"/>
      <c r="L4" s="357"/>
      <c r="M4" s="361"/>
      <c r="N4" s="364" t="s">
        <v>96</v>
      </c>
      <c r="O4" s="364" t="s">
        <v>283</v>
      </c>
      <c r="P4" s="364" t="s">
        <v>413</v>
      </c>
      <c r="Q4" s="364" t="s">
        <v>453</v>
      </c>
      <c r="R4" s="364" t="s">
        <v>454</v>
      </c>
      <c r="S4" s="364" t="s">
        <v>102</v>
      </c>
      <c r="T4" s="364" t="s">
        <v>455</v>
      </c>
      <c r="U4" s="365"/>
      <c r="V4" s="366"/>
      <c r="W4" s="366"/>
      <c r="X4" s="365"/>
      <c r="Y4" s="367"/>
      <c r="Z4" s="447"/>
      <c r="AA4" s="447"/>
      <c r="AB4" s="368"/>
      <c r="AC4" s="368"/>
      <c r="AD4" s="357"/>
    </row>
    <row r="5" spans="1:30" ht="20.100000000000001" customHeight="1">
      <c r="A5" s="433" t="s">
        <v>511</v>
      </c>
      <c r="B5" s="434"/>
      <c r="C5" s="435"/>
      <c r="D5" s="396" t="s">
        <v>10</v>
      </c>
      <c r="E5" s="397" t="s">
        <v>11</v>
      </c>
      <c r="F5" s="398">
        <f>O5-P5</f>
        <v>29</v>
      </c>
      <c r="G5" s="398">
        <f>Q5-R5</f>
        <v>12</v>
      </c>
      <c r="H5" s="399">
        <f>(G5/F5)*100</f>
        <v>41.379310344827587</v>
      </c>
      <c r="I5" s="398">
        <f>S5-T5</f>
        <v>10</v>
      </c>
      <c r="J5" s="400">
        <f>(I5/F5)*100</f>
        <v>34.482758620689658</v>
      </c>
      <c r="K5" s="357"/>
      <c r="L5" s="357"/>
      <c r="M5" s="369"/>
      <c r="N5" s="370" t="s">
        <v>103</v>
      </c>
      <c r="O5" s="89">
        <v>34</v>
      </c>
      <c r="P5" s="89">
        <v>5</v>
      </c>
      <c r="Q5" s="89" t="s">
        <v>110</v>
      </c>
      <c r="R5" s="89">
        <v>4</v>
      </c>
      <c r="S5" s="89" t="s">
        <v>110</v>
      </c>
      <c r="T5" s="89">
        <v>6</v>
      </c>
      <c r="U5" s="372"/>
      <c r="V5" s="373"/>
      <c r="W5" s="373"/>
      <c r="X5" s="372"/>
      <c r="Y5" s="367"/>
      <c r="Z5" s="357"/>
      <c r="AA5" s="373"/>
      <c r="AB5" s="373"/>
      <c r="AC5" s="373"/>
      <c r="AD5" s="357"/>
    </row>
    <row r="6" spans="1:30" ht="20.100000000000001" customHeight="1">
      <c r="A6" s="436"/>
      <c r="B6" s="437"/>
      <c r="C6" s="438"/>
      <c r="D6" s="396" t="s">
        <v>12</v>
      </c>
      <c r="E6" s="397" t="s">
        <v>13</v>
      </c>
      <c r="F6" s="398">
        <f t="shared" ref="F6:F14" si="0">O6-P6</f>
        <v>126</v>
      </c>
      <c r="G6" s="398">
        <f t="shared" ref="G6:G14" si="1">Q6-R6</f>
        <v>30</v>
      </c>
      <c r="H6" s="399">
        <f t="shared" ref="H6:H23" si="2">(G6/F6)*100</f>
        <v>23.809523809523807</v>
      </c>
      <c r="I6" s="398">
        <f t="shared" ref="I6:I14" si="3">S6-T6</f>
        <v>29</v>
      </c>
      <c r="J6" s="400">
        <f t="shared" ref="J6:J21" si="4">(I6/F6)*100</f>
        <v>23.015873015873016</v>
      </c>
      <c r="K6" s="357"/>
      <c r="L6" s="357"/>
      <c r="M6" s="369"/>
      <c r="N6" s="370" t="s">
        <v>112</v>
      </c>
      <c r="O6" s="89">
        <v>127</v>
      </c>
      <c r="P6" s="89">
        <v>1</v>
      </c>
      <c r="Q6" s="89" t="s">
        <v>118</v>
      </c>
      <c r="R6" s="89" t="s">
        <v>111</v>
      </c>
      <c r="S6" s="89" t="s">
        <v>415</v>
      </c>
      <c r="T6" s="89" t="s">
        <v>111</v>
      </c>
      <c r="U6" s="372"/>
      <c r="V6" s="373"/>
      <c r="W6" s="373"/>
      <c r="X6" s="372"/>
      <c r="Y6" s="367"/>
      <c r="Z6" s="357"/>
      <c r="AA6" s="373"/>
      <c r="AB6" s="373"/>
      <c r="AC6" s="373"/>
      <c r="AD6" s="357"/>
    </row>
    <row r="7" spans="1:30" ht="20.100000000000001" customHeight="1">
      <c r="A7" s="433" t="s">
        <v>512</v>
      </c>
      <c r="B7" s="434"/>
      <c r="C7" s="435"/>
      <c r="D7" s="396" t="s">
        <v>10</v>
      </c>
      <c r="E7" s="397" t="s">
        <v>18</v>
      </c>
      <c r="F7" s="398">
        <f t="shared" si="0"/>
        <v>63</v>
      </c>
      <c r="G7" s="398">
        <f t="shared" si="1"/>
        <v>31</v>
      </c>
      <c r="H7" s="399">
        <f t="shared" si="2"/>
        <v>49.206349206349202</v>
      </c>
      <c r="I7" s="398">
        <f t="shared" si="3"/>
        <v>30</v>
      </c>
      <c r="J7" s="400">
        <f t="shared" si="4"/>
        <v>47.619047619047613</v>
      </c>
      <c r="K7" s="357"/>
      <c r="L7" s="357"/>
      <c r="M7" s="369"/>
      <c r="N7" s="370" t="s">
        <v>119</v>
      </c>
      <c r="O7" s="89">
        <v>63</v>
      </c>
      <c r="P7" s="89" t="s">
        <v>111</v>
      </c>
      <c r="Q7" s="89" t="s">
        <v>155</v>
      </c>
      <c r="R7" s="89" t="s">
        <v>111</v>
      </c>
      <c r="S7" s="89" t="s">
        <v>118</v>
      </c>
      <c r="T7" s="89" t="s">
        <v>111</v>
      </c>
      <c r="U7" s="372"/>
      <c r="V7" s="373"/>
      <c r="W7" s="373"/>
      <c r="X7" s="372"/>
      <c r="Y7" s="367"/>
      <c r="Z7" s="357"/>
      <c r="AA7" s="373"/>
      <c r="AB7" s="373"/>
      <c r="AC7" s="373"/>
      <c r="AD7" s="357"/>
    </row>
    <row r="8" spans="1:30" ht="20.100000000000001" customHeight="1">
      <c r="A8" s="448"/>
      <c r="B8" s="449"/>
      <c r="C8" s="450"/>
      <c r="D8" s="396" t="s">
        <v>12</v>
      </c>
      <c r="E8" s="397" t="s">
        <v>19</v>
      </c>
      <c r="F8" s="398">
        <f t="shared" si="0"/>
        <v>63</v>
      </c>
      <c r="G8" s="398">
        <f t="shared" si="1"/>
        <v>42</v>
      </c>
      <c r="H8" s="399">
        <f t="shared" si="2"/>
        <v>66.666666666666657</v>
      </c>
      <c r="I8" s="398">
        <f t="shared" si="3"/>
        <v>38</v>
      </c>
      <c r="J8" s="400">
        <f t="shared" si="4"/>
        <v>60.317460317460316</v>
      </c>
      <c r="K8" s="357"/>
      <c r="L8" s="357"/>
      <c r="M8" s="369"/>
      <c r="N8" s="370" t="s">
        <v>126</v>
      </c>
      <c r="O8" s="89">
        <v>65</v>
      </c>
      <c r="P8" s="89">
        <v>2</v>
      </c>
      <c r="Q8" s="89" t="s">
        <v>259</v>
      </c>
      <c r="R8" s="89">
        <v>2</v>
      </c>
      <c r="S8" s="89" t="s">
        <v>180</v>
      </c>
      <c r="T8" s="89">
        <v>2</v>
      </c>
      <c r="U8" s="372"/>
      <c r="V8" s="373"/>
      <c r="W8" s="373"/>
      <c r="X8" s="372"/>
      <c r="Y8" s="367"/>
      <c r="Z8" s="357"/>
      <c r="AA8" s="373"/>
      <c r="AB8" s="373"/>
      <c r="AC8" s="373"/>
      <c r="AD8" s="357"/>
    </row>
    <row r="9" spans="1:30" ht="20.100000000000001" customHeight="1">
      <c r="A9" s="448"/>
      <c r="B9" s="449"/>
      <c r="C9" s="450"/>
      <c r="D9" s="396" t="s">
        <v>20</v>
      </c>
      <c r="E9" s="397" t="s">
        <v>1</v>
      </c>
      <c r="F9" s="398">
        <f t="shared" si="0"/>
        <v>25</v>
      </c>
      <c r="G9" s="398">
        <f t="shared" si="1"/>
        <v>17</v>
      </c>
      <c r="H9" s="399">
        <f t="shared" si="2"/>
        <v>68</v>
      </c>
      <c r="I9" s="398">
        <f t="shared" si="3"/>
        <v>17</v>
      </c>
      <c r="J9" s="400">
        <f t="shared" si="4"/>
        <v>68</v>
      </c>
      <c r="K9" s="357"/>
      <c r="L9" s="357"/>
      <c r="M9" s="369"/>
      <c r="N9" s="370" t="s">
        <v>132</v>
      </c>
      <c r="O9" s="89">
        <v>25</v>
      </c>
      <c r="P9" s="89" t="s">
        <v>111</v>
      </c>
      <c r="Q9" s="89" t="s">
        <v>224</v>
      </c>
      <c r="R9" s="89" t="s">
        <v>111</v>
      </c>
      <c r="S9" s="89" t="s">
        <v>224</v>
      </c>
      <c r="T9" s="89" t="s">
        <v>111</v>
      </c>
      <c r="U9" s="372"/>
      <c r="V9" s="373"/>
      <c r="W9" s="373"/>
      <c r="X9" s="372"/>
      <c r="Y9" s="367"/>
      <c r="Z9" s="357"/>
      <c r="AA9" s="373"/>
      <c r="AB9" s="373"/>
      <c r="AC9" s="373"/>
      <c r="AD9" s="357"/>
    </row>
    <row r="10" spans="1:30" ht="20.100000000000001" customHeight="1">
      <c r="A10" s="436"/>
      <c r="B10" s="437"/>
      <c r="C10" s="438"/>
      <c r="D10" s="396" t="s">
        <v>51</v>
      </c>
      <c r="E10" s="397" t="s">
        <v>53</v>
      </c>
      <c r="F10" s="398">
        <f t="shared" si="0"/>
        <v>23</v>
      </c>
      <c r="G10" s="398">
        <f t="shared" si="1"/>
        <v>13</v>
      </c>
      <c r="H10" s="399">
        <f t="shared" si="2"/>
        <v>56.521739130434781</v>
      </c>
      <c r="I10" s="398">
        <f t="shared" si="3"/>
        <v>12</v>
      </c>
      <c r="J10" s="400">
        <f t="shared" si="4"/>
        <v>52.173913043478258</v>
      </c>
      <c r="K10" s="357"/>
      <c r="L10" s="357"/>
      <c r="M10" s="369"/>
      <c r="N10" s="370" t="s">
        <v>136</v>
      </c>
      <c r="O10" s="89">
        <v>25</v>
      </c>
      <c r="P10" s="89">
        <v>2</v>
      </c>
      <c r="Q10" s="89" t="s">
        <v>141</v>
      </c>
      <c r="R10" s="89">
        <v>1</v>
      </c>
      <c r="S10" s="89" t="s">
        <v>488</v>
      </c>
      <c r="T10" s="89">
        <v>1</v>
      </c>
      <c r="U10" s="372"/>
      <c r="V10" s="373"/>
      <c r="W10" s="373"/>
      <c r="X10" s="372"/>
      <c r="Y10" s="367"/>
      <c r="Z10" s="357"/>
      <c r="AA10" s="373"/>
      <c r="AB10" s="373"/>
      <c r="AC10" s="373"/>
      <c r="AD10" s="357"/>
    </row>
    <row r="11" spans="1:30" ht="20.100000000000001" customHeight="1">
      <c r="A11" s="433" t="s">
        <v>513</v>
      </c>
      <c r="B11" s="434"/>
      <c r="C11" s="435"/>
      <c r="D11" s="396" t="s">
        <v>10</v>
      </c>
      <c r="E11" s="397" t="s">
        <v>25</v>
      </c>
      <c r="F11" s="398">
        <f t="shared" si="0"/>
        <v>14</v>
      </c>
      <c r="G11" s="398">
        <f t="shared" si="1"/>
        <v>2</v>
      </c>
      <c r="H11" s="399">
        <f t="shared" si="2"/>
        <v>14.285714285714285</v>
      </c>
      <c r="I11" s="398">
        <f t="shared" si="3"/>
        <v>2</v>
      </c>
      <c r="J11" s="400">
        <f t="shared" si="4"/>
        <v>14.285714285714285</v>
      </c>
      <c r="K11" s="357"/>
      <c r="L11" s="357"/>
      <c r="M11" s="369"/>
      <c r="N11" s="370" t="s">
        <v>142</v>
      </c>
      <c r="O11" s="89">
        <v>14</v>
      </c>
      <c r="P11" s="89" t="s">
        <v>111</v>
      </c>
      <c r="Q11" s="89" t="s">
        <v>91</v>
      </c>
      <c r="R11" s="89" t="s">
        <v>111</v>
      </c>
      <c r="S11" s="89" t="s">
        <v>91</v>
      </c>
      <c r="T11" s="89" t="s">
        <v>111</v>
      </c>
      <c r="U11" s="372"/>
      <c r="V11" s="373"/>
      <c r="W11" s="373"/>
      <c r="X11" s="372"/>
      <c r="Y11" s="367"/>
      <c r="Z11" s="357"/>
      <c r="AA11" s="373"/>
      <c r="AB11" s="373"/>
      <c r="AC11" s="373"/>
      <c r="AD11" s="357"/>
    </row>
    <row r="12" spans="1:30" ht="20.100000000000001" customHeight="1">
      <c r="A12" s="436"/>
      <c r="B12" s="437"/>
      <c r="C12" s="438"/>
      <c r="D12" s="396" t="s">
        <v>12</v>
      </c>
      <c r="E12" s="397" t="s">
        <v>26</v>
      </c>
      <c r="F12" s="398">
        <f t="shared" si="0"/>
        <v>2161</v>
      </c>
      <c r="G12" s="398">
        <f t="shared" si="1"/>
        <v>1233</v>
      </c>
      <c r="H12" s="399">
        <f t="shared" si="2"/>
        <v>57.05691809347524</v>
      </c>
      <c r="I12" s="398">
        <f t="shared" si="3"/>
        <v>1167</v>
      </c>
      <c r="J12" s="400">
        <f t="shared" si="4"/>
        <v>54.002776492364646</v>
      </c>
      <c r="K12" s="357"/>
      <c r="L12" s="357"/>
      <c r="M12" s="369"/>
      <c r="N12" s="370" t="s">
        <v>147</v>
      </c>
      <c r="O12" s="89">
        <v>2207</v>
      </c>
      <c r="P12" s="89">
        <v>46</v>
      </c>
      <c r="Q12" s="89" t="s">
        <v>527</v>
      </c>
      <c r="R12" s="89">
        <v>35</v>
      </c>
      <c r="S12" s="89" t="s">
        <v>528</v>
      </c>
      <c r="T12" s="89">
        <v>34</v>
      </c>
      <c r="U12" s="372"/>
      <c r="V12" s="373"/>
      <c r="W12" s="373"/>
      <c r="X12" s="372"/>
      <c r="Y12" s="367"/>
      <c r="Z12" s="357"/>
      <c r="AA12" s="373"/>
      <c r="AB12" s="373"/>
      <c r="AC12" s="373"/>
      <c r="AD12" s="357"/>
    </row>
    <row r="13" spans="1:30" ht="20.100000000000001" customHeight="1">
      <c r="A13" s="430" t="s">
        <v>514</v>
      </c>
      <c r="B13" s="431"/>
      <c r="C13" s="431"/>
      <c r="D13" s="416"/>
      <c r="E13" s="397" t="s">
        <v>29</v>
      </c>
      <c r="F13" s="398">
        <f t="shared" si="0"/>
        <v>752</v>
      </c>
      <c r="G13" s="398">
        <f t="shared" si="1"/>
        <v>389</v>
      </c>
      <c r="H13" s="399">
        <f t="shared" si="2"/>
        <v>51.728723404255319</v>
      </c>
      <c r="I13" s="398">
        <f t="shared" si="3"/>
        <v>347</v>
      </c>
      <c r="J13" s="400">
        <f t="shared" si="4"/>
        <v>46.143617021276597</v>
      </c>
      <c r="K13" s="357"/>
      <c r="L13" s="357"/>
      <c r="M13" s="369"/>
      <c r="N13" s="370" t="s">
        <v>157</v>
      </c>
      <c r="O13" s="89">
        <v>772</v>
      </c>
      <c r="P13" s="89">
        <v>20</v>
      </c>
      <c r="Q13" s="89" t="s">
        <v>529</v>
      </c>
      <c r="R13" s="89">
        <v>15</v>
      </c>
      <c r="S13" s="89" t="s">
        <v>530</v>
      </c>
      <c r="T13" s="89">
        <v>15</v>
      </c>
      <c r="U13" s="372"/>
      <c r="V13" s="373"/>
      <c r="W13" s="373"/>
      <c r="X13" s="372"/>
      <c r="Y13" s="367"/>
      <c r="Z13" s="357"/>
      <c r="AA13" s="373"/>
      <c r="AB13" s="373"/>
      <c r="AC13" s="373"/>
      <c r="AD13" s="357"/>
    </row>
    <row r="14" spans="1:30" ht="20.100000000000001" customHeight="1">
      <c r="A14" s="430" t="s">
        <v>515</v>
      </c>
      <c r="B14" s="431"/>
      <c r="C14" s="432"/>
      <c r="D14" s="396" t="s">
        <v>10</v>
      </c>
      <c r="E14" s="397" t="s">
        <v>33</v>
      </c>
      <c r="F14" s="398">
        <f t="shared" si="0"/>
        <v>344</v>
      </c>
      <c r="G14" s="398">
        <f t="shared" si="1"/>
        <v>207</v>
      </c>
      <c r="H14" s="399">
        <f t="shared" si="2"/>
        <v>60.174418604651159</v>
      </c>
      <c r="I14" s="398">
        <f t="shared" si="3"/>
        <v>193</v>
      </c>
      <c r="J14" s="400">
        <f t="shared" si="4"/>
        <v>56.104651162790695</v>
      </c>
      <c r="K14" s="357"/>
      <c r="L14" s="357"/>
      <c r="M14" s="369"/>
      <c r="N14" s="370" t="s">
        <v>168</v>
      </c>
      <c r="O14" s="89">
        <v>590</v>
      </c>
      <c r="P14" s="89">
        <v>246</v>
      </c>
      <c r="Q14" s="89" t="s">
        <v>531</v>
      </c>
      <c r="R14" s="89">
        <v>219</v>
      </c>
      <c r="S14" s="89" t="s">
        <v>532</v>
      </c>
      <c r="T14" s="89">
        <v>210</v>
      </c>
      <c r="U14" s="372"/>
      <c r="V14" s="373"/>
      <c r="W14" s="373"/>
      <c r="X14" s="372"/>
      <c r="Y14" s="367"/>
      <c r="Z14" s="357"/>
      <c r="AA14" s="373"/>
      <c r="AB14" s="373"/>
      <c r="AC14" s="373"/>
      <c r="AD14" s="357"/>
    </row>
    <row r="15" spans="1:30" ht="20.100000000000001" customHeight="1">
      <c r="A15" s="433" t="s">
        <v>516</v>
      </c>
      <c r="B15" s="434"/>
      <c r="C15" s="435"/>
      <c r="D15" s="396" t="s">
        <v>10</v>
      </c>
      <c r="E15" s="397" t="s">
        <v>35</v>
      </c>
      <c r="F15" s="398">
        <f>O16+O17+O18+O19-P16-P17-P18-P19</f>
        <v>220</v>
      </c>
      <c r="G15" s="398">
        <f>Q16+Q17+Q18+Q19-R16-R17-R18-R19</f>
        <v>129</v>
      </c>
      <c r="H15" s="399">
        <f t="shared" si="2"/>
        <v>58.636363636363633</v>
      </c>
      <c r="I15" s="398">
        <f>S16+S17+S18+S19-T16-T17-T18-T19</f>
        <v>120</v>
      </c>
      <c r="J15" s="400">
        <f t="shared" si="4"/>
        <v>54.54545454545454</v>
      </c>
      <c r="K15" s="357"/>
      <c r="L15" s="357"/>
      <c r="M15" s="369"/>
      <c r="N15" s="374" t="s">
        <v>177</v>
      </c>
      <c r="O15" s="89">
        <v>0</v>
      </c>
      <c r="P15" s="89">
        <v>10206</v>
      </c>
      <c r="Q15" s="89">
        <v>0</v>
      </c>
      <c r="R15" s="89">
        <v>6849</v>
      </c>
      <c r="S15" s="89">
        <v>0</v>
      </c>
      <c r="T15" s="89">
        <v>6661</v>
      </c>
      <c r="U15" s="372"/>
      <c r="V15" s="373"/>
      <c r="W15" s="373"/>
      <c r="X15" s="372"/>
      <c r="Y15" s="367"/>
      <c r="Z15" s="357"/>
      <c r="AA15" s="373"/>
      <c r="AB15" s="373"/>
      <c r="AC15" s="373"/>
      <c r="AD15" s="357"/>
    </row>
    <row r="16" spans="1:30" ht="20.100000000000001" customHeight="1">
      <c r="A16" s="448"/>
      <c r="B16" s="449"/>
      <c r="C16" s="450"/>
      <c r="D16" s="396" t="s">
        <v>12</v>
      </c>
      <c r="E16" s="401" t="s">
        <v>55</v>
      </c>
      <c r="F16" s="402">
        <f>O20+O21+O22+O23+O24-P20-P21-P22-P23-P24</f>
        <v>222</v>
      </c>
      <c r="G16" s="403">
        <f>Q20+Q21+Q22+Q23+Q24-R20-R21-R22-R23-R24</f>
        <v>97</v>
      </c>
      <c r="H16" s="399">
        <f t="shared" si="2"/>
        <v>43.693693693693689</v>
      </c>
      <c r="I16" s="398">
        <f>S20+S21+S22+S23+S24-T20-T21-T22-T23-T24</f>
        <v>83</v>
      </c>
      <c r="J16" s="400">
        <f t="shared" si="4"/>
        <v>37.387387387387392</v>
      </c>
      <c r="K16" s="357"/>
      <c r="L16" s="357"/>
      <c r="M16" s="369"/>
      <c r="N16" s="370" t="s">
        <v>442</v>
      </c>
      <c r="O16" s="89">
        <v>42</v>
      </c>
      <c r="P16" s="89">
        <v>13</v>
      </c>
      <c r="Q16" s="89" t="s">
        <v>118</v>
      </c>
      <c r="R16" s="89">
        <v>11</v>
      </c>
      <c r="S16" s="89" t="s">
        <v>474</v>
      </c>
      <c r="T16" s="89">
        <v>10</v>
      </c>
      <c r="U16" s="372"/>
      <c r="V16" s="373"/>
      <c r="W16" s="373"/>
      <c r="X16" s="372"/>
      <c r="Y16" s="367"/>
      <c r="Z16" s="357"/>
      <c r="AA16" s="373"/>
      <c r="AB16" s="373"/>
      <c r="AC16" s="373"/>
      <c r="AD16" s="357"/>
    </row>
    <row r="17" spans="1:30" ht="20.100000000000001" customHeight="1">
      <c r="A17" s="448"/>
      <c r="B17" s="449"/>
      <c r="C17" s="450"/>
      <c r="D17" s="396" t="s">
        <v>20</v>
      </c>
      <c r="E17" s="401" t="s">
        <v>56</v>
      </c>
      <c r="F17" s="402">
        <f>O25+O26+O27+O28+O29-P25-P26-P27-P28-P29</f>
        <v>275</v>
      </c>
      <c r="G17" s="403">
        <f>Q25+Q26+Q27+Q28+Q29-R25-R26-R27-R28-R29</f>
        <v>120</v>
      </c>
      <c r="H17" s="399">
        <f t="shared" si="2"/>
        <v>43.636363636363633</v>
      </c>
      <c r="I17" s="398">
        <f>S25+S26+S27+S28+S29-T25-T26-T27-T28-T29</f>
        <v>118</v>
      </c>
      <c r="J17" s="404">
        <f t="shared" si="4"/>
        <v>42.909090909090907</v>
      </c>
      <c r="K17" s="357"/>
      <c r="L17" s="357"/>
      <c r="M17" s="369"/>
      <c r="N17" s="370" t="s">
        <v>456</v>
      </c>
      <c r="O17" s="89">
        <v>10</v>
      </c>
      <c r="P17" s="89">
        <v>1</v>
      </c>
      <c r="Q17" s="89" t="s">
        <v>109</v>
      </c>
      <c r="R17" s="89" t="s">
        <v>111</v>
      </c>
      <c r="S17" s="89" t="s">
        <v>109</v>
      </c>
      <c r="T17" s="89" t="s">
        <v>111</v>
      </c>
      <c r="U17" s="372"/>
      <c r="V17" s="373"/>
      <c r="W17" s="373"/>
      <c r="X17" s="372"/>
      <c r="Y17" s="367"/>
      <c r="Z17" s="357"/>
      <c r="AA17" s="375"/>
      <c r="AB17" s="376"/>
      <c r="AC17" s="377"/>
      <c r="AD17" s="357"/>
    </row>
    <row r="18" spans="1:30" ht="20.100000000000001" customHeight="1">
      <c r="A18" s="436"/>
      <c r="B18" s="437"/>
      <c r="C18" s="438"/>
      <c r="D18" s="396" t="s">
        <v>51</v>
      </c>
      <c r="E18" s="397" t="s">
        <v>57</v>
      </c>
      <c r="F18" s="398">
        <f>O30-P30</f>
        <v>14</v>
      </c>
      <c r="G18" s="398">
        <f>Q30-R30</f>
        <v>4</v>
      </c>
      <c r="H18" s="399">
        <f t="shared" si="2"/>
        <v>28.571428571428569</v>
      </c>
      <c r="I18" s="398">
        <f>S30-T30</f>
        <v>4</v>
      </c>
      <c r="J18" s="400">
        <f t="shared" si="4"/>
        <v>28.571428571428569</v>
      </c>
      <c r="K18" s="357"/>
      <c r="L18" s="357"/>
      <c r="M18" s="369"/>
      <c r="N18" s="370" t="s">
        <v>457</v>
      </c>
      <c r="O18" s="89">
        <v>48</v>
      </c>
      <c r="P18" s="89">
        <v>12</v>
      </c>
      <c r="Q18" s="89" t="s">
        <v>155</v>
      </c>
      <c r="R18" s="89">
        <v>9</v>
      </c>
      <c r="S18" s="89" t="s">
        <v>118</v>
      </c>
      <c r="T18" s="89">
        <v>9</v>
      </c>
      <c r="U18" s="372"/>
      <c r="V18" s="373"/>
      <c r="W18" s="373"/>
      <c r="X18" s="372"/>
      <c r="Y18" s="367"/>
      <c r="Z18" s="357"/>
      <c r="AA18" s="357"/>
      <c r="AB18" s="357"/>
      <c r="AC18" s="357"/>
      <c r="AD18" s="357"/>
    </row>
    <row r="19" spans="1:30" ht="20.100000000000001" customHeight="1">
      <c r="A19" s="430" t="s">
        <v>517</v>
      </c>
      <c r="B19" s="431"/>
      <c r="C19" s="432"/>
      <c r="D19" s="396" t="s">
        <v>10</v>
      </c>
      <c r="E19" s="397" t="s">
        <v>40</v>
      </c>
      <c r="F19" s="405">
        <f>O33-P33</f>
        <v>55</v>
      </c>
      <c r="G19" s="406">
        <f>Q33-R33</f>
        <v>46</v>
      </c>
      <c r="H19" s="407">
        <f t="shared" si="2"/>
        <v>83.636363636363626</v>
      </c>
      <c r="I19" s="405">
        <f>S33-T33</f>
        <v>43</v>
      </c>
      <c r="J19" s="408">
        <f t="shared" si="4"/>
        <v>78.181818181818187</v>
      </c>
      <c r="K19" s="357"/>
      <c r="L19" s="357"/>
      <c r="M19" s="369"/>
      <c r="N19" s="370" t="s">
        <v>458</v>
      </c>
      <c r="O19" s="89">
        <v>148</v>
      </c>
      <c r="P19" s="89">
        <v>2</v>
      </c>
      <c r="Q19" s="89" t="s">
        <v>534</v>
      </c>
      <c r="R19" s="89">
        <v>2</v>
      </c>
      <c r="S19" s="89" t="s">
        <v>500</v>
      </c>
      <c r="T19" s="89">
        <v>2</v>
      </c>
      <c r="U19" s="372"/>
      <c r="V19" s="373"/>
      <c r="W19" s="373"/>
      <c r="X19" s="372"/>
      <c r="Y19" s="367"/>
      <c r="Z19" s="357"/>
      <c r="AA19" s="357"/>
      <c r="AB19" s="357"/>
      <c r="AC19" s="357"/>
      <c r="AD19" s="357"/>
    </row>
    <row r="20" spans="1:30" ht="20.100000000000001" customHeight="1">
      <c r="A20" s="433" t="s">
        <v>510</v>
      </c>
      <c r="B20" s="434"/>
      <c r="C20" s="435"/>
      <c r="D20" s="396" t="s">
        <v>10</v>
      </c>
      <c r="E20" s="409" t="s">
        <v>44</v>
      </c>
      <c r="F20" s="398">
        <f>O43-P43</f>
        <v>56196</v>
      </c>
      <c r="G20" s="403">
        <f>Q43-R43</f>
        <v>37531</v>
      </c>
      <c r="H20" s="399">
        <f t="shared" si="2"/>
        <v>66.785892234322731</v>
      </c>
      <c r="I20" s="398">
        <f>S43-T43</f>
        <v>36200</v>
      </c>
      <c r="J20" s="400">
        <f t="shared" si="4"/>
        <v>64.417396255961279</v>
      </c>
      <c r="K20" s="357"/>
      <c r="L20" s="357"/>
      <c r="M20" s="369"/>
      <c r="N20" s="370" t="s">
        <v>459</v>
      </c>
      <c r="O20" s="89">
        <v>214</v>
      </c>
      <c r="P20" s="89">
        <v>6</v>
      </c>
      <c r="Q20" s="89" t="s">
        <v>196</v>
      </c>
      <c r="R20" s="89">
        <v>5</v>
      </c>
      <c r="S20" s="89" t="s">
        <v>534</v>
      </c>
      <c r="T20" s="89">
        <v>5</v>
      </c>
      <c r="U20" s="372"/>
      <c r="V20" s="373"/>
      <c r="W20" s="373"/>
      <c r="X20" s="372"/>
      <c r="Y20" s="367"/>
      <c r="Z20" s="357"/>
      <c r="AA20" s="357"/>
      <c r="AB20" s="357"/>
      <c r="AC20" s="357"/>
      <c r="AD20" s="357"/>
    </row>
    <row r="21" spans="1:30" ht="20.100000000000001" customHeight="1">
      <c r="A21" s="436"/>
      <c r="B21" s="437"/>
      <c r="C21" s="438"/>
      <c r="D21" s="396" t="s">
        <v>12</v>
      </c>
      <c r="E21" s="409" t="s">
        <v>0</v>
      </c>
      <c r="F21" s="398">
        <f>O44-P44</f>
        <v>6977</v>
      </c>
      <c r="G21" s="403">
        <f>Q44-R44</f>
        <v>3931</v>
      </c>
      <c r="H21" s="407">
        <f t="shared" si="2"/>
        <v>56.342267450193496</v>
      </c>
      <c r="I21" s="398">
        <f>S44-T44</f>
        <v>3781</v>
      </c>
      <c r="J21" s="408">
        <f t="shared" si="4"/>
        <v>54.192346280636372</v>
      </c>
      <c r="K21" s="357"/>
      <c r="L21" s="357"/>
      <c r="M21" s="369"/>
      <c r="N21" s="370" t="s">
        <v>460</v>
      </c>
      <c r="O21" s="89">
        <v>2</v>
      </c>
      <c r="P21" s="89" t="s">
        <v>111</v>
      </c>
      <c r="Q21" s="89" t="s">
        <v>111</v>
      </c>
      <c r="R21" s="89" t="s">
        <v>111</v>
      </c>
      <c r="S21" s="89" t="s">
        <v>111</v>
      </c>
      <c r="T21" s="89" t="s">
        <v>111</v>
      </c>
      <c r="U21" s="372"/>
      <c r="V21" s="373"/>
      <c r="W21" s="373"/>
      <c r="X21" s="372"/>
      <c r="Y21" s="367"/>
      <c r="Z21" s="357"/>
      <c r="AA21" s="357"/>
      <c r="AB21" s="357"/>
      <c r="AC21" s="357"/>
      <c r="AD21" s="357"/>
    </row>
    <row r="22" spans="1:30" ht="20.100000000000001" customHeight="1">
      <c r="A22" s="439" t="s">
        <v>521</v>
      </c>
      <c r="B22" s="440"/>
      <c r="C22" s="440"/>
      <c r="D22" s="417"/>
      <c r="E22" s="397" t="s">
        <v>46</v>
      </c>
      <c r="F22" s="398">
        <f>O45-P45</f>
        <v>49</v>
      </c>
      <c r="G22" s="403">
        <f>Q45-R45</f>
        <v>48</v>
      </c>
      <c r="H22" s="407">
        <f t="shared" si="2"/>
        <v>97.959183673469383</v>
      </c>
      <c r="I22" s="398">
        <f>S45-T45</f>
        <v>48</v>
      </c>
      <c r="J22" s="410">
        <f>(I22/F22)*100</f>
        <v>97.959183673469383</v>
      </c>
      <c r="K22" s="357"/>
      <c r="L22" s="357"/>
      <c r="M22" s="378"/>
      <c r="N22" s="370" t="s">
        <v>461</v>
      </c>
      <c r="O22" s="89" t="s">
        <v>111</v>
      </c>
      <c r="P22" s="89" t="s">
        <v>111</v>
      </c>
      <c r="Q22" s="89" t="s">
        <v>111</v>
      </c>
      <c r="R22" s="89" t="s">
        <v>111</v>
      </c>
      <c r="S22" s="89" t="s">
        <v>111</v>
      </c>
      <c r="T22" s="89" t="s">
        <v>111</v>
      </c>
      <c r="U22" s="372"/>
      <c r="V22" s="372"/>
      <c r="W22" s="373"/>
      <c r="X22" s="372"/>
      <c r="Y22" s="367"/>
      <c r="Z22" s="357"/>
      <c r="AA22" s="357"/>
      <c r="AB22" s="357"/>
      <c r="AC22" s="357"/>
      <c r="AD22" s="357"/>
    </row>
    <row r="23" spans="1:30" ht="20.100000000000001" customHeight="1">
      <c r="A23" s="439" t="s">
        <v>522</v>
      </c>
      <c r="B23" s="440"/>
      <c r="C23" s="440"/>
      <c r="D23" s="417"/>
      <c r="E23" s="397" t="s">
        <v>48</v>
      </c>
      <c r="F23" s="398">
        <f>O46-P46</f>
        <v>7</v>
      </c>
      <c r="G23" s="403">
        <f>Q46-R46</f>
        <v>7</v>
      </c>
      <c r="H23" s="407">
        <f t="shared" si="2"/>
        <v>100</v>
      </c>
      <c r="I23" s="398">
        <f>S46-T46</f>
        <v>7</v>
      </c>
      <c r="J23" s="410">
        <f>(I23/F23)*100</f>
        <v>100</v>
      </c>
      <c r="K23" s="357"/>
      <c r="L23" s="357"/>
      <c r="M23" s="378"/>
      <c r="N23" s="370" t="s">
        <v>462</v>
      </c>
      <c r="O23" s="89" t="s">
        <v>111</v>
      </c>
      <c r="P23" s="89" t="s">
        <v>111</v>
      </c>
      <c r="Q23" s="89" t="s">
        <v>111</v>
      </c>
      <c r="R23" s="89" t="s">
        <v>111</v>
      </c>
      <c r="S23" s="89" t="s">
        <v>111</v>
      </c>
      <c r="T23" s="89" t="s">
        <v>111</v>
      </c>
      <c r="U23" s="372"/>
      <c r="V23" s="372"/>
      <c r="W23" s="373"/>
      <c r="X23" s="372"/>
      <c r="Y23" s="367"/>
      <c r="Z23" s="357"/>
      <c r="AA23" s="357"/>
      <c r="AB23" s="357"/>
      <c r="AC23" s="357"/>
      <c r="AD23" s="357"/>
    </row>
    <row r="24" spans="1:30" ht="20.100000000000001" customHeight="1">
      <c r="A24" s="441" t="s">
        <v>49</v>
      </c>
      <c r="B24" s="442"/>
      <c r="C24" s="442"/>
      <c r="D24" s="442"/>
      <c r="E24" s="443"/>
      <c r="F24" s="424">
        <f>SUM(P5:P46)</f>
        <v>23141</v>
      </c>
      <c r="G24" s="425">
        <f>SUM(R5:R46)</f>
        <v>16691</v>
      </c>
      <c r="H24" s="421">
        <f>(G24/F24)*100</f>
        <v>72.127392938939551</v>
      </c>
      <c r="I24" s="427">
        <f>SUM(T5:T46)</f>
        <v>16170</v>
      </c>
      <c r="J24" s="422">
        <f>(I24/F24)*100</f>
        <v>69.875977701914351</v>
      </c>
      <c r="K24" s="357"/>
      <c r="L24" s="357"/>
      <c r="M24" s="357"/>
      <c r="N24" s="370" t="s">
        <v>463</v>
      </c>
      <c r="O24" s="89">
        <v>12</v>
      </c>
      <c r="P24" s="89" t="s">
        <v>111</v>
      </c>
      <c r="Q24" s="89" t="s">
        <v>91</v>
      </c>
      <c r="R24" s="89" t="s">
        <v>111</v>
      </c>
      <c r="S24" s="89" t="s">
        <v>91</v>
      </c>
      <c r="T24" s="89" t="s">
        <v>111</v>
      </c>
      <c r="U24" s="372"/>
      <c r="V24" s="372"/>
      <c r="W24" s="372"/>
      <c r="X24" s="372"/>
      <c r="Y24" s="367"/>
      <c r="Z24" s="357"/>
      <c r="AA24" s="357"/>
      <c r="AB24" s="357"/>
      <c r="AC24" s="357"/>
      <c r="AD24" s="357"/>
    </row>
    <row r="25" spans="1:30" ht="20.100000000000001" customHeight="1">
      <c r="A25" s="444" t="s">
        <v>451</v>
      </c>
      <c r="B25" s="445"/>
      <c r="C25" s="445"/>
      <c r="D25" s="445"/>
      <c r="E25" s="446"/>
      <c r="F25" s="426">
        <f>SUM(F5:F24)</f>
        <v>90756</v>
      </c>
      <c r="G25" s="426">
        <f>SUM(G5:G24)</f>
        <v>60580</v>
      </c>
      <c r="H25" s="412">
        <f>(G25/F25)*100</f>
        <v>66.75040768654415</v>
      </c>
      <c r="I25" s="426">
        <f>SUM(I5:I24)</f>
        <v>58419</v>
      </c>
      <c r="J25" s="413">
        <f>(I25/F25)*100</f>
        <v>64.369297897659663</v>
      </c>
      <c r="K25" s="357"/>
      <c r="L25" s="357"/>
      <c r="M25" s="357"/>
      <c r="N25" s="370" t="s">
        <v>464</v>
      </c>
      <c r="O25" s="89">
        <v>104</v>
      </c>
      <c r="P25" s="89">
        <v>3</v>
      </c>
      <c r="Q25" s="89" t="s">
        <v>205</v>
      </c>
      <c r="R25" s="89">
        <v>2</v>
      </c>
      <c r="S25" s="89" t="s">
        <v>117</v>
      </c>
      <c r="T25" s="89">
        <v>2</v>
      </c>
      <c r="U25" s="372"/>
      <c r="V25" s="372"/>
      <c r="W25" s="372"/>
      <c r="X25" s="372"/>
      <c r="Y25" s="367"/>
      <c r="Z25" s="357"/>
      <c r="AA25" s="357"/>
      <c r="AB25" s="357"/>
      <c r="AC25" s="357"/>
      <c r="AD25" s="357"/>
    </row>
    <row r="26" spans="1:30" ht="24.95" customHeight="1">
      <c r="A26" s="428" t="s">
        <v>519</v>
      </c>
      <c r="B26" s="428"/>
      <c r="C26" s="428"/>
      <c r="D26" s="428"/>
      <c r="E26" s="428"/>
      <c r="F26" s="428"/>
      <c r="G26" s="428"/>
      <c r="H26" s="428"/>
      <c r="I26" s="428"/>
      <c r="J26" s="428"/>
      <c r="K26" s="357"/>
      <c r="L26" s="357"/>
      <c r="M26" s="357"/>
      <c r="N26" s="370" t="s">
        <v>465</v>
      </c>
      <c r="O26" s="89" t="s">
        <v>111</v>
      </c>
      <c r="P26" s="89" t="s">
        <v>111</v>
      </c>
      <c r="Q26" s="89" t="s">
        <v>111</v>
      </c>
      <c r="R26" s="89" t="s">
        <v>111</v>
      </c>
      <c r="S26" s="89" t="s">
        <v>111</v>
      </c>
      <c r="T26" s="89" t="s">
        <v>111</v>
      </c>
      <c r="U26" s="379"/>
      <c r="V26" s="379"/>
      <c r="W26" s="380"/>
      <c r="X26" s="379"/>
      <c r="Y26" s="367"/>
      <c r="Z26" s="357"/>
      <c r="AA26" s="357"/>
      <c r="AB26" s="357"/>
      <c r="AC26" s="357"/>
      <c r="AD26" s="357"/>
    </row>
    <row r="27" spans="1:30" ht="43.35" customHeight="1">
      <c r="A27" s="429"/>
      <c r="B27" s="429"/>
      <c r="C27" s="429"/>
      <c r="D27" s="429"/>
      <c r="E27" s="429"/>
      <c r="F27" s="429"/>
      <c r="G27" s="429"/>
      <c r="H27" s="429"/>
      <c r="I27" s="429"/>
      <c r="J27" s="429"/>
      <c r="M27" s="357"/>
      <c r="N27" s="370" t="s">
        <v>466</v>
      </c>
      <c r="O27" s="89">
        <v>112</v>
      </c>
      <c r="P27" s="89" t="s">
        <v>111</v>
      </c>
      <c r="Q27" s="89" t="s">
        <v>156</v>
      </c>
      <c r="R27" s="89" t="s">
        <v>111</v>
      </c>
      <c r="S27" s="89" t="s">
        <v>156</v>
      </c>
      <c r="T27" s="89" t="s">
        <v>111</v>
      </c>
      <c r="U27" s="357"/>
      <c r="V27" s="357"/>
      <c r="W27" s="357"/>
      <c r="X27" s="357"/>
      <c r="Y27" s="367"/>
      <c r="Z27" s="357"/>
      <c r="AA27" s="357"/>
      <c r="AB27" s="357"/>
      <c r="AC27" s="357"/>
      <c r="AD27" s="357"/>
    </row>
    <row r="28" spans="1:30" ht="36.6" customHeight="1">
      <c r="A28" s="429"/>
      <c r="B28" s="429"/>
      <c r="C28" s="429"/>
      <c r="D28" s="429"/>
      <c r="E28" s="429"/>
      <c r="F28" s="429"/>
      <c r="G28" s="429"/>
      <c r="H28" s="429"/>
      <c r="I28" s="429"/>
      <c r="J28" s="429"/>
      <c r="M28" s="357"/>
      <c r="N28" s="370" t="s">
        <v>467</v>
      </c>
      <c r="O28" s="89">
        <v>9</v>
      </c>
      <c r="P28" s="89" t="s">
        <v>111</v>
      </c>
      <c r="Q28" s="89" t="s">
        <v>204</v>
      </c>
      <c r="R28" s="89" t="s">
        <v>111</v>
      </c>
      <c r="S28" s="89" t="s">
        <v>204</v>
      </c>
      <c r="T28" s="89" t="s">
        <v>111</v>
      </c>
      <c r="U28" s="357"/>
      <c r="V28" s="357"/>
      <c r="W28" s="357"/>
      <c r="X28" s="357"/>
      <c r="Y28" s="367"/>
      <c r="Z28" s="357"/>
      <c r="AA28" s="357"/>
      <c r="AB28" s="357"/>
      <c r="AC28" s="357"/>
      <c r="AD28" s="357"/>
    </row>
    <row r="29" spans="1:30" ht="24.6" customHeight="1">
      <c r="A29" s="429"/>
      <c r="B29" s="429"/>
      <c r="C29" s="429"/>
      <c r="D29" s="429"/>
      <c r="E29" s="429"/>
      <c r="F29" s="429"/>
      <c r="G29" s="429"/>
      <c r="H29" s="429"/>
      <c r="I29" s="429"/>
      <c r="J29" s="429"/>
      <c r="M29" s="357"/>
      <c r="N29" s="370" t="s">
        <v>468</v>
      </c>
      <c r="O29" s="89">
        <v>53</v>
      </c>
      <c r="P29" s="89" t="s">
        <v>111</v>
      </c>
      <c r="Q29" s="89" t="s">
        <v>163</v>
      </c>
      <c r="R29" s="89" t="s">
        <v>111</v>
      </c>
      <c r="S29" s="89" t="s">
        <v>163</v>
      </c>
      <c r="T29" s="89" t="s">
        <v>111</v>
      </c>
      <c r="U29" s="357"/>
      <c r="V29" s="357"/>
      <c r="W29" s="357"/>
      <c r="X29" s="357"/>
      <c r="Y29" s="367"/>
      <c r="Z29" s="357"/>
      <c r="AA29" s="357"/>
      <c r="AB29" s="357"/>
      <c r="AC29" s="357"/>
      <c r="AD29" s="357"/>
    </row>
    <row r="30" spans="1:30" ht="29.1" customHeight="1">
      <c r="M30" s="357"/>
      <c r="N30" s="370" t="s">
        <v>206</v>
      </c>
      <c r="O30" s="89">
        <v>14</v>
      </c>
      <c r="P30" s="89" t="s">
        <v>111</v>
      </c>
      <c r="Q30" s="89" t="s">
        <v>109</v>
      </c>
      <c r="R30" s="89" t="s">
        <v>111</v>
      </c>
      <c r="S30" s="89" t="s">
        <v>109</v>
      </c>
      <c r="T30" s="89" t="s">
        <v>111</v>
      </c>
      <c r="U30" s="357"/>
      <c r="V30" s="357"/>
      <c r="W30" s="357"/>
      <c r="X30" s="357"/>
      <c r="Y30" s="367"/>
      <c r="Z30" s="357"/>
      <c r="AA30" s="357"/>
      <c r="AB30" s="357"/>
      <c r="AC30" s="357"/>
      <c r="AD30" s="357"/>
    </row>
    <row r="31" spans="1:30">
      <c r="M31" s="357"/>
      <c r="N31" s="374" t="s">
        <v>212</v>
      </c>
      <c r="O31" s="89">
        <v>0</v>
      </c>
      <c r="P31" s="89">
        <v>278</v>
      </c>
      <c r="Q31" s="89">
        <v>0</v>
      </c>
      <c r="R31" s="89">
        <v>36</v>
      </c>
      <c r="S31" s="89">
        <v>0</v>
      </c>
      <c r="T31" s="89">
        <v>35</v>
      </c>
      <c r="U31" s="357"/>
      <c r="V31" s="357"/>
      <c r="W31" s="357"/>
      <c r="X31" s="357"/>
      <c r="Y31" s="367"/>
      <c r="Z31" s="357"/>
      <c r="AA31" s="357"/>
      <c r="AB31" s="357"/>
      <c r="AC31" s="357"/>
      <c r="AD31" s="357"/>
    </row>
    <row r="32" spans="1:30">
      <c r="M32" s="357"/>
      <c r="N32" s="374" t="s">
        <v>215</v>
      </c>
      <c r="O32" s="89">
        <v>0</v>
      </c>
      <c r="P32" s="89">
        <v>10</v>
      </c>
      <c r="Q32" s="89">
        <v>0</v>
      </c>
      <c r="R32" s="89">
        <v>2</v>
      </c>
      <c r="S32" s="89">
        <v>0</v>
      </c>
      <c r="T32" s="89">
        <v>1</v>
      </c>
      <c r="U32" s="357"/>
      <c r="V32" s="357"/>
      <c r="W32" s="357"/>
      <c r="X32" s="357"/>
      <c r="Y32" s="367"/>
      <c r="Z32" s="357"/>
      <c r="AA32" s="357"/>
      <c r="AB32" s="357"/>
      <c r="AC32" s="357"/>
      <c r="AD32" s="357"/>
    </row>
    <row r="33" spans="13:30">
      <c r="M33" s="357"/>
      <c r="N33" s="370" t="s">
        <v>216</v>
      </c>
      <c r="O33" s="89">
        <v>55</v>
      </c>
      <c r="P33" s="89" t="s">
        <v>111</v>
      </c>
      <c r="Q33" s="89" t="s">
        <v>526</v>
      </c>
      <c r="R33" s="89" t="s">
        <v>111</v>
      </c>
      <c r="S33" s="89" t="s">
        <v>487</v>
      </c>
      <c r="T33" s="89" t="s">
        <v>111</v>
      </c>
      <c r="U33" s="357"/>
      <c r="V33" s="357"/>
      <c r="W33" s="357"/>
      <c r="X33" s="357"/>
      <c r="Y33" s="367"/>
      <c r="Z33" s="357"/>
      <c r="AA33" s="357"/>
      <c r="AB33" s="357"/>
      <c r="AC33" s="357"/>
      <c r="AD33" s="357"/>
    </row>
    <row r="34" spans="13:30">
      <c r="M34" s="357"/>
      <c r="N34" s="374" t="s">
        <v>222</v>
      </c>
      <c r="O34" s="89">
        <v>0</v>
      </c>
      <c r="P34" s="89">
        <v>4</v>
      </c>
      <c r="Q34" s="89">
        <v>0</v>
      </c>
      <c r="R34" s="89">
        <v>1</v>
      </c>
      <c r="S34" s="89">
        <v>0</v>
      </c>
      <c r="T34" s="89">
        <v>1</v>
      </c>
      <c r="U34" s="357"/>
      <c r="V34" s="357"/>
      <c r="W34" s="357"/>
      <c r="X34" s="357"/>
      <c r="Y34" s="367"/>
      <c r="Z34" s="357"/>
      <c r="AA34" s="357"/>
      <c r="AB34" s="357"/>
      <c r="AC34" s="357"/>
      <c r="AD34" s="357"/>
    </row>
    <row r="35" spans="13:30">
      <c r="M35" s="357"/>
      <c r="N35" s="374" t="s">
        <v>223</v>
      </c>
      <c r="O35" s="89">
        <v>0</v>
      </c>
      <c r="P35" s="89">
        <v>12</v>
      </c>
      <c r="Q35" s="89">
        <v>0</v>
      </c>
      <c r="R35" s="89">
        <v>8</v>
      </c>
      <c r="S35" s="89">
        <v>0</v>
      </c>
      <c r="T35" s="89">
        <v>7</v>
      </c>
      <c r="U35" s="357"/>
      <c r="V35" s="357"/>
      <c r="W35" s="357"/>
      <c r="X35" s="357"/>
      <c r="Y35" s="367"/>
      <c r="Z35" s="357"/>
      <c r="AA35" s="357"/>
      <c r="AB35" s="357"/>
      <c r="AC35" s="357"/>
      <c r="AD35" s="357"/>
    </row>
    <row r="36" spans="13:30">
      <c r="M36" s="357"/>
      <c r="N36" s="374" t="s">
        <v>225</v>
      </c>
      <c r="O36" s="89">
        <v>0</v>
      </c>
      <c r="P36" s="89">
        <v>37</v>
      </c>
      <c r="Q36" s="89">
        <v>0</v>
      </c>
      <c r="R36" s="89">
        <v>4</v>
      </c>
      <c r="S36" s="89">
        <v>0</v>
      </c>
      <c r="T36" s="89">
        <v>4</v>
      </c>
      <c r="U36" s="357"/>
      <c r="V36" s="357"/>
      <c r="W36" s="357"/>
      <c r="X36" s="357"/>
      <c r="Y36" s="386"/>
      <c r="Z36" s="357"/>
      <c r="AA36" s="357"/>
      <c r="AB36" s="357"/>
      <c r="AC36" s="357"/>
      <c r="AD36" s="357"/>
    </row>
    <row r="37" spans="13:30">
      <c r="M37" s="357"/>
      <c r="N37" s="374" t="s">
        <v>226</v>
      </c>
      <c r="O37" s="89">
        <v>0</v>
      </c>
      <c r="P37" s="89">
        <v>184</v>
      </c>
      <c r="Q37" s="89">
        <v>0</v>
      </c>
      <c r="R37" s="89">
        <v>18</v>
      </c>
      <c r="S37" s="89">
        <v>0</v>
      </c>
      <c r="T37" s="89">
        <v>14</v>
      </c>
      <c r="U37" s="357"/>
      <c r="V37" s="357"/>
      <c r="W37" s="357"/>
      <c r="X37" s="357"/>
      <c r="Y37" s="386"/>
      <c r="Z37" s="357"/>
      <c r="AA37" s="357"/>
      <c r="AB37" s="357"/>
      <c r="AC37" s="357"/>
      <c r="AD37" s="357"/>
    </row>
    <row r="38" spans="13:30">
      <c r="M38" s="357"/>
      <c r="N38" s="374" t="s">
        <v>229</v>
      </c>
      <c r="O38" s="89">
        <v>0</v>
      </c>
      <c r="P38" s="89">
        <v>3</v>
      </c>
      <c r="Q38" s="89">
        <v>0</v>
      </c>
      <c r="R38" s="89">
        <v>2</v>
      </c>
      <c r="S38" s="89">
        <v>0</v>
      </c>
      <c r="T38" s="89">
        <v>2</v>
      </c>
      <c r="U38" s="357"/>
      <c r="V38" s="357"/>
      <c r="W38" s="357"/>
      <c r="X38" s="357"/>
      <c r="Y38" s="386"/>
      <c r="Z38" s="357"/>
      <c r="AA38" s="357"/>
      <c r="AB38" s="357"/>
      <c r="AC38" s="357"/>
      <c r="AD38" s="357"/>
    </row>
    <row r="39" spans="13:30">
      <c r="N39" s="374" t="s">
        <v>231</v>
      </c>
      <c r="O39" s="89">
        <v>0</v>
      </c>
      <c r="P39" s="89">
        <v>62</v>
      </c>
      <c r="Q39" s="89">
        <v>0</v>
      </c>
      <c r="R39" s="89">
        <v>39</v>
      </c>
      <c r="S39" s="89">
        <v>0</v>
      </c>
      <c r="T39" s="89">
        <v>37</v>
      </c>
      <c r="Y39" s="386"/>
    </row>
    <row r="40" spans="13:30">
      <c r="N40" s="374" t="s">
        <v>233</v>
      </c>
      <c r="O40" s="89">
        <v>0</v>
      </c>
      <c r="P40" s="89" t="s">
        <v>111</v>
      </c>
      <c r="Q40" s="89">
        <v>0</v>
      </c>
      <c r="R40" s="89" t="s">
        <v>111</v>
      </c>
      <c r="S40" s="89">
        <v>0</v>
      </c>
      <c r="T40" s="89" t="s">
        <v>111</v>
      </c>
      <c r="Y40" s="386"/>
    </row>
    <row r="41" spans="13:30">
      <c r="N41" s="374" t="s">
        <v>234</v>
      </c>
      <c r="O41" s="89">
        <v>0</v>
      </c>
      <c r="P41" s="89">
        <v>201</v>
      </c>
      <c r="Q41" s="89">
        <v>0</v>
      </c>
      <c r="R41" s="89">
        <v>131</v>
      </c>
      <c r="S41" s="89">
        <v>0</v>
      </c>
      <c r="T41" s="89">
        <v>119</v>
      </c>
      <c r="Y41" s="386"/>
    </row>
    <row r="42" spans="13:30">
      <c r="N42" s="374" t="s">
        <v>237</v>
      </c>
      <c r="O42" s="89">
        <v>0</v>
      </c>
      <c r="P42" s="89">
        <v>3449</v>
      </c>
      <c r="Q42" s="89">
        <v>0</v>
      </c>
      <c r="R42" s="89">
        <v>2323</v>
      </c>
      <c r="S42" s="89">
        <v>0</v>
      </c>
      <c r="T42" s="89">
        <v>2231</v>
      </c>
      <c r="Y42" s="386"/>
    </row>
    <row r="43" spans="13:30">
      <c r="N43" s="370" t="s">
        <v>241</v>
      </c>
      <c r="O43" s="89">
        <v>62503</v>
      </c>
      <c r="P43" s="89">
        <v>6307</v>
      </c>
      <c r="Q43" s="89" t="s">
        <v>535</v>
      </c>
      <c r="R43" s="89">
        <v>5461</v>
      </c>
      <c r="S43" s="89" t="s">
        <v>536</v>
      </c>
      <c r="T43" s="89">
        <v>5307</v>
      </c>
      <c r="Y43" s="386"/>
    </row>
    <row r="44" spans="13:30">
      <c r="N44" s="374" t="s">
        <v>252</v>
      </c>
      <c r="O44" s="89">
        <v>9006</v>
      </c>
      <c r="P44" s="89">
        <v>2029</v>
      </c>
      <c r="Q44" s="89" t="s">
        <v>537</v>
      </c>
      <c r="R44" s="89">
        <v>1512</v>
      </c>
      <c r="S44" s="89" t="s">
        <v>538</v>
      </c>
      <c r="T44" s="89">
        <v>1455</v>
      </c>
      <c r="Y44" s="386"/>
    </row>
    <row r="45" spans="13:30">
      <c r="N45" s="370" t="s">
        <v>258</v>
      </c>
      <c r="O45" s="89">
        <v>49</v>
      </c>
      <c r="P45" s="89" t="s">
        <v>111</v>
      </c>
      <c r="Q45" s="89" t="s">
        <v>533</v>
      </c>
      <c r="R45" s="89" t="s">
        <v>111</v>
      </c>
      <c r="S45" s="89" t="s">
        <v>533</v>
      </c>
      <c r="T45" s="89" t="s">
        <v>111</v>
      </c>
      <c r="Y45" s="386"/>
    </row>
    <row r="46" spans="13:30">
      <c r="N46" s="370" t="s">
        <v>261</v>
      </c>
      <c r="O46" s="89">
        <v>7</v>
      </c>
      <c r="P46" s="89" t="s">
        <v>111</v>
      </c>
      <c r="Q46" s="89">
        <v>7</v>
      </c>
      <c r="R46" s="89" t="s">
        <v>111</v>
      </c>
      <c r="S46" s="89">
        <v>7</v>
      </c>
      <c r="T46" s="89" t="s">
        <v>111</v>
      </c>
      <c r="Y46" s="386"/>
    </row>
    <row r="47" spans="13:30">
      <c r="O47" s="89" t="s">
        <v>89</v>
      </c>
      <c r="P47" s="89" t="s">
        <v>89</v>
      </c>
      <c r="Q47" s="89" t="s">
        <v>89</v>
      </c>
      <c r="R47" s="89" t="s">
        <v>89</v>
      </c>
      <c r="S47" s="89" t="s">
        <v>89</v>
      </c>
      <c r="T47" s="89" t="s">
        <v>89</v>
      </c>
      <c r="Y47" s="386"/>
    </row>
    <row r="48" spans="13:30">
      <c r="P48" s="389">
        <f>SUM(P5:P46)</f>
        <v>23141</v>
      </c>
      <c r="R48" s="352">
        <f>SUM(R5:R46)</f>
        <v>16691</v>
      </c>
      <c r="T48" s="352">
        <f>SUM(T5:T46)</f>
        <v>16170</v>
      </c>
      <c r="Y48" s="386"/>
    </row>
    <row r="49" spans="15:25">
      <c r="O49" s="389"/>
      <c r="Y49" s="386"/>
    </row>
    <row r="50" spans="15:25">
      <c r="Y50" s="386"/>
    </row>
    <row r="51" spans="15:25">
      <c r="Y51" s="386"/>
    </row>
    <row r="52" spans="15:25">
      <c r="Y52" s="386"/>
    </row>
    <row r="53" spans="15:25">
      <c r="Y53" s="386"/>
    </row>
    <row r="54" spans="15:25">
      <c r="Y54" s="386"/>
    </row>
    <row r="55" spans="15:25">
      <c r="Y55" s="386"/>
    </row>
    <row r="56" spans="15:25">
      <c r="Y56" s="386"/>
    </row>
    <row r="57" spans="15:25">
      <c r="Y57" s="390"/>
    </row>
    <row r="58" spans="15:25">
      <c r="Y58" s="390"/>
    </row>
    <row r="59" spans="15:25">
      <c r="Y59" s="390"/>
    </row>
    <row r="60" spans="15:25">
      <c r="Y60" s="390"/>
    </row>
    <row r="61" spans="15:25">
      <c r="Y61" s="390"/>
    </row>
    <row r="62" spans="15:25">
      <c r="Y62" s="390"/>
    </row>
    <row r="63" spans="15:25">
      <c r="Y63" s="390"/>
    </row>
    <row r="64" spans="15:25">
      <c r="Y64" s="390"/>
    </row>
    <row r="65" spans="25:25">
      <c r="Y65" s="390"/>
    </row>
    <row r="66" spans="25:25">
      <c r="Y66" s="390"/>
    </row>
    <row r="67" spans="25:25">
      <c r="Y67" s="390"/>
    </row>
    <row r="68" spans="25:25">
      <c r="Y68" s="390"/>
    </row>
    <row r="69" spans="25:25">
      <c r="Y69" s="390"/>
    </row>
    <row r="70" spans="25:25">
      <c r="Y70" s="390"/>
    </row>
    <row r="71" spans="25:25">
      <c r="Y71" s="390"/>
    </row>
    <row r="72" spans="25:25">
      <c r="Y72" s="390"/>
    </row>
    <row r="73" spans="25:25">
      <c r="Y73" s="390"/>
    </row>
    <row r="74" spans="25:25">
      <c r="Y74" s="390"/>
    </row>
    <row r="75" spans="25:25">
      <c r="Y75" s="390"/>
    </row>
    <row r="76" spans="25:25">
      <c r="Y76" s="390"/>
    </row>
    <row r="77" spans="25:25">
      <c r="Y77" s="390"/>
    </row>
    <row r="78" spans="25:25">
      <c r="Y78" s="390"/>
    </row>
    <row r="79" spans="25:25">
      <c r="Y79" s="390"/>
    </row>
    <row r="80" spans="25:25">
      <c r="Y80" s="390"/>
    </row>
    <row r="81" spans="25:25">
      <c r="Y81" s="390"/>
    </row>
    <row r="82" spans="25:25">
      <c r="Y82" s="390"/>
    </row>
    <row r="83" spans="25:25">
      <c r="Y83" s="390"/>
    </row>
    <row r="84" spans="25:25">
      <c r="Y84" s="390"/>
    </row>
    <row r="85" spans="25:25">
      <c r="Y85" s="390"/>
    </row>
    <row r="86" spans="25:25">
      <c r="Y86" s="390"/>
    </row>
    <row r="87" spans="25:25">
      <c r="Y87" s="390"/>
    </row>
    <row r="88" spans="25:25">
      <c r="Y88" s="390"/>
    </row>
    <row r="89" spans="25:25">
      <c r="Y89" s="390"/>
    </row>
    <row r="90" spans="25:25">
      <c r="Y90" s="390"/>
    </row>
    <row r="91" spans="25:25">
      <c r="Y91" s="390"/>
    </row>
    <row r="92" spans="25:25">
      <c r="Y92" s="390"/>
    </row>
    <row r="93" spans="25:25">
      <c r="Y93" s="390"/>
    </row>
    <row r="94" spans="25:25">
      <c r="Y94" s="390"/>
    </row>
    <row r="95" spans="25:25">
      <c r="Y95" s="390"/>
    </row>
    <row r="96" spans="25:25">
      <c r="Y96" s="390"/>
    </row>
    <row r="97" spans="25:25">
      <c r="Y97" s="390"/>
    </row>
    <row r="98" spans="25:25">
      <c r="Y98" s="390"/>
    </row>
    <row r="99" spans="25:25">
      <c r="Y99" s="390"/>
    </row>
    <row r="100" spans="25:25">
      <c r="Y100" s="390"/>
    </row>
    <row r="101" spans="25:25">
      <c r="Y101" s="390"/>
    </row>
    <row r="102" spans="25:25">
      <c r="Y102" s="390"/>
    </row>
    <row r="103" spans="25:25">
      <c r="Y103" s="390"/>
    </row>
    <row r="104" spans="25:25">
      <c r="Y104" s="390"/>
    </row>
    <row r="105" spans="25:25">
      <c r="Y105" s="390"/>
    </row>
    <row r="106" spans="25:25">
      <c r="Y106" s="390"/>
    </row>
    <row r="107" spans="25:25">
      <c r="Y107" s="390"/>
    </row>
    <row r="108" spans="25:25">
      <c r="Y108" s="390"/>
    </row>
    <row r="109" spans="25:25">
      <c r="Y109" s="390"/>
    </row>
    <row r="110" spans="25:25">
      <c r="Y110" s="390"/>
    </row>
    <row r="111" spans="25:25">
      <c r="Y111" s="390"/>
    </row>
    <row r="112" spans="25:25">
      <c r="Y112" s="390"/>
    </row>
    <row r="113" spans="25:25">
      <c r="Y113" s="390"/>
    </row>
    <row r="114" spans="25:25">
      <c r="Y114" s="390"/>
    </row>
    <row r="115" spans="25:25">
      <c r="Y115" s="390"/>
    </row>
    <row r="116" spans="25:25">
      <c r="Y116" s="390"/>
    </row>
    <row r="117" spans="25:25">
      <c r="Y117" s="390"/>
    </row>
    <row r="118" spans="25:25">
      <c r="Y118" s="390"/>
    </row>
    <row r="119" spans="25:25">
      <c r="Y119" s="390"/>
    </row>
    <row r="120" spans="25:25">
      <c r="Y120" s="390"/>
    </row>
    <row r="121" spans="25:25">
      <c r="Y121" s="390"/>
    </row>
    <row r="122" spans="25:25">
      <c r="Y122" s="390"/>
    </row>
    <row r="123" spans="25:25">
      <c r="Y123" s="390"/>
    </row>
    <row r="124" spans="25:25">
      <c r="Y124" s="390"/>
    </row>
    <row r="125" spans="25:25">
      <c r="Y125" s="390"/>
    </row>
    <row r="126" spans="25:25">
      <c r="Y126" s="390"/>
    </row>
    <row r="127" spans="25:25">
      <c r="Y127" s="390"/>
    </row>
    <row r="128" spans="25:25">
      <c r="Y128" s="390"/>
    </row>
    <row r="129" spans="25:25">
      <c r="Y129" s="390"/>
    </row>
    <row r="130" spans="25:25">
      <c r="Y130" s="390"/>
    </row>
    <row r="131" spans="25:25">
      <c r="Y131" s="390"/>
    </row>
    <row r="132" spans="25:25">
      <c r="Y132" s="390"/>
    </row>
    <row r="133" spans="25:25">
      <c r="Y133" s="390"/>
    </row>
    <row r="134" spans="25:25">
      <c r="Y134" s="390"/>
    </row>
    <row r="135" spans="25:25">
      <c r="Y135" s="390"/>
    </row>
    <row r="136" spans="25:25">
      <c r="Y136" s="390"/>
    </row>
    <row r="137" spans="25:25">
      <c r="Y137" s="390"/>
    </row>
    <row r="138" spans="25:25">
      <c r="Y138" s="390"/>
    </row>
    <row r="139" spans="25:25">
      <c r="Y139" s="390"/>
    </row>
    <row r="140" spans="25:25">
      <c r="Y140" s="390"/>
    </row>
    <row r="141" spans="25:25">
      <c r="Y141" s="390"/>
    </row>
    <row r="142" spans="25:25">
      <c r="Y142" s="390"/>
    </row>
    <row r="143" spans="25:25">
      <c r="Y143" s="390"/>
    </row>
    <row r="144" spans="25:25">
      <c r="Y144" s="390"/>
    </row>
    <row r="145" spans="25:25">
      <c r="Y145" s="390"/>
    </row>
    <row r="146" spans="25:25">
      <c r="Y146" s="390"/>
    </row>
    <row r="147" spans="25:25">
      <c r="Y147" s="390"/>
    </row>
    <row r="148" spans="25:25">
      <c r="Y148" s="390"/>
    </row>
    <row r="149" spans="25:25">
      <c r="Y149" s="390"/>
    </row>
    <row r="150" spans="25:25">
      <c r="Y150" s="390"/>
    </row>
    <row r="151" spans="25:25">
      <c r="Y151" s="390"/>
    </row>
    <row r="152" spans="25:25">
      <c r="Y152" s="390"/>
    </row>
    <row r="153" spans="25:25">
      <c r="Y153" s="390"/>
    </row>
    <row r="154" spans="25:25">
      <c r="Y154" s="390"/>
    </row>
    <row r="155" spans="25:25">
      <c r="Y155" s="390"/>
    </row>
    <row r="156" spans="25:25">
      <c r="Y156" s="390"/>
    </row>
    <row r="157" spans="25:25">
      <c r="Y157" s="390"/>
    </row>
    <row r="158" spans="25:25">
      <c r="Y158" s="390"/>
    </row>
    <row r="159" spans="25:25">
      <c r="Y159" s="390"/>
    </row>
    <row r="160" spans="25:25">
      <c r="Y160" s="390"/>
    </row>
    <row r="161" spans="25:25">
      <c r="Y161" s="390"/>
    </row>
    <row r="162" spans="25:25">
      <c r="Y162" s="390"/>
    </row>
    <row r="163" spans="25:25">
      <c r="Y163" s="390"/>
    </row>
    <row r="164" spans="25:25">
      <c r="Y164" s="390"/>
    </row>
    <row r="165" spans="25:25">
      <c r="Y165" s="390"/>
    </row>
    <row r="166" spans="25:25">
      <c r="Y166" s="390"/>
    </row>
    <row r="167" spans="25:25">
      <c r="Y167" s="390"/>
    </row>
    <row r="168" spans="25:25">
      <c r="Y168" s="390"/>
    </row>
    <row r="169" spans="25:25">
      <c r="Y169" s="390"/>
    </row>
    <row r="170" spans="25:25">
      <c r="Y170" s="390"/>
    </row>
    <row r="171" spans="25:25">
      <c r="Y171" s="390"/>
    </row>
    <row r="172" spans="25:25">
      <c r="Y172" s="390"/>
    </row>
    <row r="173" spans="25:25">
      <c r="Y173" s="390"/>
    </row>
    <row r="174" spans="25:25">
      <c r="Y174" s="390"/>
    </row>
    <row r="175" spans="25:25">
      <c r="Y175" s="390"/>
    </row>
    <row r="176" spans="25:25">
      <c r="Y176" s="390"/>
    </row>
    <row r="177" spans="25:25">
      <c r="Y177" s="390"/>
    </row>
    <row r="178" spans="25:25">
      <c r="Y178" s="390"/>
    </row>
    <row r="179" spans="25:25">
      <c r="Y179" s="390"/>
    </row>
    <row r="180" spans="25:25">
      <c r="Y180" s="390"/>
    </row>
    <row r="181" spans="25:25">
      <c r="Y181" s="390"/>
    </row>
    <row r="182" spans="25:25">
      <c r="Y182" s="390"/>
    </row>
    <row r="183" spans="25:25">
      <c r="Y183" s="390"/>
    </row>
    <row r="184" spans="25:25">
      <c r="Y184" s="390"/>
    </row>
    <row r="185" spans="25:25">
      <c r="Y185" s="390"/>
    </row>
    <row r="186" spans="25:25">
      <c r="Y186" s="390"/>
    </row>
    <row r="187" spans="25:25">
      <c r="Y187" s="390"/>
    </row>
    <row r="188" spans="25:25">
      <c r="Y188" s="390"/>
    </row>
    <row r="189" spans="25:25">
      <c r="Y189" s="390"/>
    </row>
    <row r="190" spans="25:25">
      <c r="Y190" s="390"/>
    </row>
    <row r="191" spans="25:25">
      <c r="Y191" s="390"/>
    </row>
    <row r="192" spans="25:25">
      <c r="Y192" s="390"/>
    </row>
    <row r="193" spans="25:25">
      <c r="Y193" s="390"/>
    </row>
    <row r="194" spans="25:25">
      <c r="Y194" s="390"/>
    </row>
    <row r="195" spans="25:25">
      <c r="Y195" s="390"/>
    </row>
    <row r="196" spans="25:25">
      <c r="Y196" s="390"/>
    </row>
    <row r="197" spans="25:25">
      <c r="Y197" s="390"/>
    </row>
    <row r="198" spans="25:25">
      <c r="Y198" s="390"/>
    </row>
    <row r="199" spans="25:25">
      <c r="Y199" s="390"/>
    </row>
    <row r="200" spans="25:25">
      <c r="Y200" s="390"/>
    </row>
    <row r="201" spans="25:25">
      <c r="Y201" s="390"/>
    </row>
    <row r="202" spans="25:25">
      <c r="Y202" s="390"/>
    </row>
    <row r="203" spans="25:25">
      <c r="Y203" s="390"/>
    </row>
    <row r="204" spans="25:25">
      <c r="Y204" s="390"/>
    </row>
    <row r="205" spans="25:25">
      <c r="Y205" s="390"/>
    </row>
    <row r="206" spans="25:25">
      <c r="Y206" s="390"/>
    </row>
    <row r="207" spans="25:25">
      <c r="Y207" s="390"/>
    </row>
    <row r="208" spans="25:25">
      <c r="Y208" s="390"/>
    </row>
    <row r="209" spans="25:25">
      <c r="Y209" s="390"/>
    </row>
    <row r="210" spans="25:25">
      <c r="Y210" s="390"/>
    </row>
    <row r="211" spans="25:25">
      <c r="Y211" s="390"/>
    </row>
    <row r="212" spans="25:25">
      <c r="Y212" s="390"/>
    </row>
    <row r="213" spans="25:25">
      <c r="Y213" s="390"/>
    </row>
    <row r="214" spans="25:25">
      <c r="Y214" s="390"/>
    </row>
    <row r="215" spans="25:25">
      <c r="Y215" s="390"/>
    </row>
    <row r="216" spans="25:25">
      <c r="Y216" s="390"/>
    </row>
    <row r="217" spans="25:25">
      <c r="Y217" s="390"/>
    </row>
    <row r="218" spans="25:25">
      <c r="Y218" s="390"/>
    </row>
    <row r="219" spans="25:25">
      <c r="Y219" s="390"/>
    </row>
    <row r="220" spans="25:25">
      <c r="Y220" s="390"/>
    </row>
    <row r="221" spans="25:25">
      <c r="Y221" s="390"/>
    </row>
    <row r="222" spans="25:25">
      <c r="Y222" s="390"/>
    </row>
    <row r="223" spans="25:25">
      <c r="Y223" s="390"/>
    </row>
    <row r="224" spans="25:25">
      <c r="Y224" s="390"/>
    </row>
    <row r="225" spans="25:25">
      <c r="Y225" s="390"/>
    </row>
    <row r="226" spans="25:25">
      <c r="Y226" s="390"/>
    </row>
    <row r="227" spans="25:25">
      <c r="Y227" s="390"/>
    </row>
    <row r="228" spans="25:25">
      <c r="Y228" s="390"/>
    </row>
    <row r="229" spans="25:25">
      <c r="Y229" s="390"/>
    </row>
    <row r="230" spans="25:25">
      <c r="Y230" s="390"/>
    </row>
    <row r="231" spans="25:25">
      <c r="Y231" s="390"/>
    </row>
    <row r="232" spans="25:25">
      <c r="Y232" s="390"/>
    </row>
    <row r="233" spans="25:25">
      <c r="Y233" s="390"/>
    </row>
    <row r="234" spans="25:25">
      <c r="Y234" s="390"/>
    </row>
    <row r="235" spans="25:25">
      <c r="Y235" s="390"/>
    </row>
    <row r="236" spans="25:25">
      <c r="Y236" s="390"/>
    </row>
    <row r="237" spans="25:25">
      <c r="Y237" s="390"/>
    </row>
    <row r="238" spans="25:25">
      <c r="Y238" s="390"/>
    </row>
    <row r="239" spans="25:25">
      <c r="Y239" s="390"/>
    </row>
    <row r="240" spans="25:25">
      <c r="Y240" s="390"/>
    </row>
    <row r="241" spans="25:25">
      <c r="Y241" s="390"/>
    </row>
    <row r="242" spans="25:25">
      <c r="Y242" s="390"/>
    </row>
    <row r="243" spans="25:25">
      <c r="Y243" s="390"/>
    </row>
    <row r="244" spans="25:25">
      <c r="Y244" s="390"/>
    </row>
    <row r="245" spans="25:25">
      <c r="Y245" s="390"/>
    </row>
    <row r="246" spans="25:25">
      <c r="Y246" s="390"/>
    </row>
    <row r="247" spans="25:25">
      <c r="Y247" s="390"/>
    </row>
    <row r="248" spans="25:25">
      <c r="Y248" s="390"/>
    </row>
    <row r="249" spans="25:25">
      <c r="Y249" s="390"/>
    </row>
    <row r="250" spans="25:25">
      <c r="Y250" s="390"/>
    </row>
    <row r="251" spans="25:25">
      <c r="Y251" s="390"/>
    </row>
    <row r="252" spans="25:25">
      <c r="Y252" s="390"/>
    </row>
    <row r="253" spans="25:25">
      <c r="Y253" s="390"/>
    </row>
    <row r="254" spans="25:25">
      <c r="Y254" s="390"/>
    </row>
    <row r="255" spans="25:25">
      <c r="Y255" s="390"/>
    </row>
    <row r="256" spans="25:25">
      <c r="Y256" s="390"/>
    </row>
    <row r="257" spans="25:25">
      <c r="Y257" s="390"/>
    </row>
    <row r="258" spans="25:25">
      <c r="Y258" s="390"/>
    </row>
    <row r="259" spans="25:25">
      <c r="Y259" s="390"/>
    </row>
    <row r="260" spans="25:25">
      <c r="Y260" s="390"/>
    </row>
    <row r="261" spans="25:25">
      <c r="Y261" s="390"/>
    </row>
    <row r="262" spans="25:25">
      <c r="Y262" s="390"/>
    </row>
    <row r="263" spans="25:25">
      <c r="Y263" s="390"/>
    </row>
    <row r="264" spans="25:25">
      <c r="Y264" s="390"/>
    </row>
    <row r="265" spans="25:25">
      <c r="Y265" s="390"/>
    </row>
    <row r="266" spans="25:25">
      <c r="Y266" s="390"/>
    </row>
    <row r="267" spans="25:25">
      <c r="Y267" s="390"/>
    </row>
    <row r="268" spans="25:25">
      <c r="Y268" s="390"/>
    </row>
    <row r="269" spans="25:25">
      <c r="Y269" s="390"/>
    </row>
    <row r="270" spans="25:25">
      <c r="Y270" s="390"/>
    </row>
    <row r="271" spans="25:25">
      <c r="Y271" s="390"/>
    </row>
    <row r="272" spans="25:25">
      <c r="Y272" s="390"/>
    </row>
    <row r="273" spans="25:25">
      <c r="Y273" s="390"/>
    </row>
    <row r="274" spans="25:25">
      <c r="Y274" s="390"/>
    </row>
    <row r="275" spans="25:25">
      <c r="Y275" s="390"/>
    </row>
    <row r="276" spans="25:25">
      <c r="Y276" s="390"/>
    </row>
    <row r="277" spans="25:25">
      <c r="Y277" s="390"/>
    </row>
    <row r="278" spans="25:25">
      <c r="Y278" s="390"/>
    </row>
    <row r="279" spans="25:25">
      <c r="Y279" s="390"/>
    </row>
    <row r="280" spans="25:25">
      <c r="Y280" s="390"/>
    </row>
    <row r="281" spans="25:25">
      <c r="Y281" s="390"/>
    </row>
    <row r="282" spans="25:25">
      <c r="Y282" s="390"/>
    </row>
    <row r="283" spans="25:25">
      <c r="Y283" s="390"/>
    </row>
    <row r="284" spans="25:25">
      <c r="Y284" s="390"/>
    </row>
    <row r="285" spans="25:25">
      <c r="Y285" s="390"/>
    </row>
    <row r="286" spans="25:25">
      <c r="Y286" s="390"/>
    </row>
    <row r="287" spans="25:25">
      <c r="Y287" s="390"/>
    </row>
    <row r="288" spans="25:25">
      <c r="Y288" s="390"/>
    </row>
    <row r="289" spans="25:25">
      <c r="Y289" s="390"/>
    </row>
    <row r="290" spans="25:25">
      <c r="Y290" s="390"/>
    </row>
    <row r="291" spans="25:25">
      <c r="Y291" s="390"/>
    </row>
    <row r="292" spans="25:25">
      <c r="Y292" s="390"/>
    </row>
    <row r="293" spans="25:25">
      <c r="Y293" s="390"/>
    </row>
    <row r="294" spans="25:25">
      <c r="Y294" s="390"/>
    </row>
    <row r="295" spans="25:25">
      <c r="Y295" s="390"/>
    </row>
    <row r="296" spans="25:25">
      <c r="Y296" s="390"/>
    </row>
    <row r="297" spans="25:25">
      <c r="Y297" s="390"/>
    </row>
    <row r="298" spans="25:25">
      <c r="Y298" s="390"/>
    </row>
    <row r="299" spans="25:25">
      <c r="Y299" s="390"/>
    </row>
    <row r="300" spans="25:25">
      <c r="Y300" s="390"/>
    </row>
    <row r="301" spans="25:25">
      <c r="Y301" s="390"/>
    </row>
    <row r="302" spans="25:25">
      <c r="Y302" s="390"/>
    </row>
    <row r="303" spans="25:25">
      <c r="Y303" s="390"/>
    </row>
    <row r="304" spans="25:25">
      <c r="Y304" s="390"/>
    </row>
    <row r="305" spans="25:25">
      <c r="Y305" s="390"/>
    </row>
    <row r="306" spans="25:25">
      <c r="Y306" s="390"/>
    </row>
    <row r="307" spans="25:25">
      <c r="Y307" s="390"/>
    </row>
    <row r="308" spans="25:25">
      <c r="Y308" s="390"/>
    </row>
    <row r="309" spans="25:25">
      <c r="Y309" s="390"/>
    </row>
    <row r="310" spans="25:25">
      <c r="Y310" s="390"/>
    </row>
    <row r="311" spans="25:25">
      <c r="Y311" s="390"/>
    </row>
    <row r="312" spans="25:25">
      <c r="Y312" s="390"/>
    </row>
    <row r="313" spans="25:25">
      <c r="Y313" s="390"/>
    </row>
    <row r="314" spans="25:25">
      <c r="Y314" s="390"/>
    </row>
    <row r="315" spans="25:25">
      <c r="Y315" s="390"/>
    </row>
    <row r="316" spans="25:25">
      <c r="Y316" s="390"/>
    </row>
    <row r="317" spans="25:25">
      <c r="Y317" s="390"/>
    </row>
    <row r="318" spans="25:25">
      <c r="Y318" s="390"/>
    </row>
    <row r="319" spans="25:25">
      <c r="Y319" s="390"/>
    </row>
    <row r="320" spans="25:25">
      <c r="Y320" s="390"/>
    </row>
    <row r="321" spans="25:25">
      <c r="Y321" s="390"/>
    </row>
    <row r="322" spans="25:25">
      <c r="Y322" s="390"/>
    </row>
    <row r="323" spans="25:25">
      <c r="Y323" s="390"/>
    </row>
    <row r="324" spans="25:25">
      <c r="Y324" s="390"/>
    </row>
    <row r="325" spans="25:25">
      <c r="Y325" s="390"/>
    </row>
    <row r="326" spans="25:25">
      <c r="Y326" s="390"/>
    </row>
    <row r="327" spans="25:25">
      <c r="Y327" s="390"/>
    </row>
    <row r="328" spans="25:25">
      <c r="Y328" s="390"/>
    </row>
    <row r="329" spans="25:25">
      <c r="Y329" s="390"/>
    </row>
    <row r="330" spans="25:25">
      <c r="Y330" s="390"/>
    </row>
    <row r="331" spans="25:25">
      <c r="Y331" s="390"/>
    </row>
    <row r="332" spans="25:25">
      <c r="Y332" s="390"/>
    </row>
    <row r="333" spans="25:25">
      <c r="Y333" s="390"/>
    </row>
    <row r="334" spans="25:25">
      <c r="Y334" s="390"/>
    </row>
    <row r="335" spans="25:25">
      <c r="Y335" s="390"/>
    </row>
    <row r="336" spans="25:25">
      <c r="Y336" s="390"/>
    </row>
    <row r="337" spans="25:25">
      <c r="Y337" s="390"/>
    </row>
    <row r="338" spans="25:25">
      <c r="Y338" s="390"/>
    </row>
    <row r="339" spans="25:25">
      <c r="Y339" s="390"/>
    </row>
    <row r="340" spans="25:25">
      <c r="Y340" s="390"/>
    </row>
    <row r="341" spans="25:25">
      <c r="Y341" s="390"/>
    </row>
    <row r="342" spans="25:25">
      <c r="Y342" s="390"/>
    </row>
    <row r="343" spans="25:25">
      <c r="Y343" s="390"/>
    </row>
    <row r="344" spans="25:25">
      <c r="Y344" s="390"/>
    </row>
    <row r="345" spans="25:25">
      <c r="Y345" s="390"/>
    </row>
    <row r="346" spans="25:25">
      <c r="Y346" s="390"/>
    </row>
    <row r="347" spans="25:25">
      <c r="Y347" s="390"/>
    </row>
    <row r="348" spans="25:25">
      <c r="Y348" s="390"/>
    </row>
    <row r="349" spans="25:25">
      <c r="Y349" s="390"/>
    </row>
    <row r="350" spans="25:25">
      <c r="Y350" s="390"/>
    </row>
    <row r="351" spans="25:25">
      <c r="Y351" s="390"/>
    </row>
    <row r="352" spans="25:25">
      <c r="Y352" s="390"/>
    </row>
    <row r="353" spans="25:25">
      <c r="Y353" s="390"/>
    </row>
    <row r="354" spans="25:25">
      <c r="Y354" s="390"/>
    </row>
    <row r="355" spans="25:25">
      <c r="Y355" s="390"/>
    </row>
    <row r="356" spans="25:25">
      <c r="Y356" s="390"/>
    </row>
    <row r="357" spans="25:25">
      <c r="Y357" s="390"/>
    </row>
    <row r="358" spans="25:25">
      <c r="Y358" s="390"/>
    </row>
    <row r="359" spans="25:25">
      <c r="Y359" s="390"/>
    </row>
    <row r="360" spans="25:25">
      <c r="Y360" s="390"/>
    </row>
    <row r="361" spans="25:25">
      <c r="Y361" s="390"/>
    </row>
    <row r="362" spans="25:25">
      <c r="Y362" s="390"/>
    </row>
    <row r="363" spans="25:25">
      <c r="Y363" s="390"/>
    </row>
    <row r="364" spans="25:25">
      <c r="Y364" s="390"/>
    </row>
    <row r="365" spans="25:25">
      <c r="Y365" s="390"/>
    </row>
    <row r="366" spans="25:25">
      <c r="Y366" s="390"/>
    </row>
    <row r="367" spans="25:25">
      <c r="Y367" s="390"/>
    </row>
    <row r="368" spans="25:25">
      <c r="Y368" s="390"/>
    </row>
    <row r="369" spans="25:25">
      <c r="Y369" s="390"/>
    </row>
    <row r="370" spans="25:25">
      <c r="Y370" s="390"/>
    </row>
    <row r="371" spans="25:25">
      <c r="Y371" s="390"/>
    </row>
    <row r="372" spans="25:25">
      <c r="Y372" s="390"/>
    </row>
    <row r="373" spans="25:25">
      <c r="Y373" s="390"/>
    </row>
    <row r="374" spans="25:25">
      <c r="Y374" s="390"/>
    </row>
    <row r="375" spans="25:25">
      <c r="Y375" s="390"/>
    </row>
    <row r="376" spans="25:25">
      <c r="Y376" s="390"/>
    </row>
    <row r="377" spans="25:25">
      <c r="Y377" s="390"/>
    </row>
    <row r="378" spans="25:25">
      <c r="Y378" s="390"/>
    </row>
    <row r="379" spans="25:25">
      <c r="Y379" s="390"/>
    </row>
    <row r="380" spans="25:25">
      <c r="Y380" s="390"/>
    </row>
    <row r="381" spans="25:25">
      <c r="Y381" s="390"/>
    </row>
    <row r="382" spans="25:25">
      <c r="Y382" s="390"/>
    </row>
    <row r="383" spans="25:25">
      <c r="Y383" s="390"/>
    </row>
    <row r="384" spans="25:25">
      <c r="Y384" s="390"/>
    </row>
    <row r="385" spans="25:25">
      <c r="Y385" s="390"/>
    </row>
    <row r="386" spans="25:25">
      <c r="Y386" s="390"/>
    </row>
    <row r="387" spans="25:25">
      <c r="Y387" s="390"/>
    </row>
    <row r="388" spans="25:25">
      <c r="Y388" s="390"/>
    </row>
    <row r="389" spans="25:25">
      <c r="Y389" s="390"/>
    </row>
    <row r="390" spans="25:25">
      <c r="Y390" s="390"/>
    </row>
    <row r="391" spans="25:25">
      <c r="Y391" s="390"/>
    </row>
    <row r="392" spans="25:25">
      <c r="Y392" s="390"/>
    </row>
    <row r="393" spans="25:25">
      <c r="Y393" s="390"/>
    </row>
    <row r="394" spans="25:25">
      <c r="Y394" s="390"/>
    </row>
    <row r="395" spans="25:25">
      <c r="Y395" s="390"/>
    </row>
    <row r="396" spans="25:25">
      <c r="Y396" s="390"/>
    </row>
    <row r="397" spans="25:25">
      <c r="Y397" s="390"/>
    </row>
    <row r="398" spans="25:25">
      <c r="Y398" s="390"/>
    </row>
    <row r="399" spans="25:25">
      <c r="Y399" s="390"/>
    </row>
    <row r="400" spans="25:25">
      <c r="Y400" s="390"/>
    </row>
    <row r="401" spans="25:25">
      <c r="Y401" s="390"/>
    </row>
    <row r="402" spans="25:25">
      <c r="Y402" s="390"/>
    </row>
    <row r="403" spans="25:25">
      <c r="Y403" s="390"/>
    </row>
    <row r="404" spans="25:25">
      <c r="Y404" s="390"/>
    </row>
    <row r="405" spans="25:25">
      <c r="Y405" s="390"/>
    </row>
    <row r="406" spans="25:25">
      <c r="Y406" s="390"/>
    </row>
    <row r="407" spans="25:25">
      <c r="Y407" s="390"/>
    </row>
    <row r="408" spans="25:25">
      <c r="Y408" s="390"/>
    </row>
    <row r="409" spans="25:25">
      <c r="Y409" s="390"/>
    </row>
    <row r="410" spans="25:25">
      <c r="Y410" s="390"/>
    </row>
    <row r="411" spans="25:25">
      <c r="Y411" s="390"/>
    </row>
    <row r="412" spans="25:25">
      <c r="Y412" s="390"/>
    </row>
    <row r="413" spans="25:25">
      <c r="Y413" s="390"/>
    </row>
    <row r="414" spans="25:25">
      <c r="Y414" s="390"/>
    </row>
    <row r="415" spans="25:25">
      <c r="Y415" s="390"/>
    </row>
    <row r="416" spans="25:25">
      <c r="Y416" s="390"/>
    </row>
    <row r="417" spans="25:25">
      <c r="Y417" s="390"/>
    </row>
    <row r="418" spans="25:25">
      <c r="Y418" s="390"/>
    </row>
    <row r="419" spans="25:25">
      <c r="Y419" s="390"/>
    </row>
    <row r="420" spans="25:25">
      <c r="Y420" s="390"/>
    </row>
    <row r="421" spans="25:25">
      <c r="Y421" s="390"/>
    </row>
    <row r="422" spans="25:25">
      <c r="Y422" s="390"/>
    </row>
    <row r="423" spans="25:25">
      <c r="Y423" s="390"/>
    </row>
    <row r="424" spans="25:25">
      <c r="Y424" s="390"/>
    </row>
    <row r="425" spans="25:25">
      <c r="Y425" s="390"/>
    </row>
    <row r="426" spans="25:25">
      <c r="Y426" s="390"/>
    </row>
    <row r="427" spans="25:25">
      <c r="Y427" s="390"/>
    </row>
    <row r="428" spans="25:25">
      <c r="Y428" s="390"/>
    </row>
    <row r="429" spans="25:25">
      <c r="Y429" s="390"/>
    </row>
    <row r="430" spans="25:25">
      <c r="Y430" s="390"/>
    </row>
    <row r="431" spans="25:25">
      <c r="Y431" s="390"/>
    </row>
    <row r="432" spans="25:25">
      <c r="Y432" s="390"/>
    </row>
    <row r="433" spans="25:25">
      <c r="Y433" s="390"/>
    </row>
    <row r="434" spans="25:25">
      <c r="Y434" s="390"/>
    </row>
    <row r="435" spans="25:25">
      <c r="Y435" s="390"/>
    </row>
    <row r="436" spans="25:25">
      <c r="Y436" s="390"/>
    </row>
    <row r="437" spans="25:25">
      <c r="Y437" s="390"/>
    </row>
    <row r="438" spans="25:25">
      <c r="Y438" s="390"/>
    </row>
    <row r="439" spans="25:25">
      <c r="Y439" s="390"/>
    </row>
    <row r="440" spans="25:25">
      <c r="Y440" s="390"/>
    </row>
    <row r="441" spans="25:25">
      <c r="Y441" s="390"/>
    </row>
    <row r="442" spans="25:25">
      <c r="Y442" s="390"/>
    </row>
    <row r="443" spans="25:25">
      <c r="Y443" s="390"/>
    </row>
    <row r="444" spans="25:25">
      <c r="Y444" s="390"/>
    </row>
    <row r="445" spans="25:25">
      <c r="Y445" s="390"/>
    </row>
    <row r="446" spans="25:25">
      <c r="Y446" s="390"/>
    </row>
    <row r="447" spans="25:25">
      <c r="Y447" s="390"/>
    </row>
    <row r="448" spans="25:25">
      <c r="Y448" s="390"/>
    </row>
    <row r="449" spans="25:25">
      <c r="Y449" s="390"/>
    </row>
    <row r="450" spans="25:25">
      <c r="Y450" s="390"/>
    </row>
    <row r="451" spans="25:25">
      <c r="Y451" s="390"/>
    </row>
    <row r="452" spans="25:25">
      <c r="Y452" s="390"/>
    </row>
    <row r="453" spans="25:25">
      <c r="Y453" s="390"/>
    </row>
    <row r="454" spans="25:25">
      <c r="Y454" s="390"/>
    </row>
    <row r="455" spans="25:25">
      <c r="Y455" s="390"/>
    </row>
    <row r="456" spans="25:25">
      <c r="Y456" s="390"/>
    </row>
    <row r="457" spans="25:25">
      <c r="Y457" s="390"/>
    </row>
    <row r="458" spans="25:25">
      <c r="Y458" s="390"/>
    </row>
    <row r="459" spans="25:25">
      <c r="Y459" s="390"/>
    </row>
    <row r="460" spans="25:25">
      <c r="Y460" s="390"/>
    </row>
    <row r="461" spans="25:25">
      <c r="Y461" s="390"/>
    </row>
    <row r="462" spans="25:25">
      <c r="Y462" s="390"/>
    </row>
    <row r="463" spans="25:25">
      <c r="Y463" s="390"/>
    </row>
    <row r="464" spans="25:25">
      <c r="Y464" s="390"/>
    </row>
    <row r="465" spans="25:25">
      <c r="Y465" s="390"/>
    </row>
    <row r="466" spans="25:25">
      <c r="Y466" s="390"/>
    </row>
    <row r="467" spans="25:25">
      <c r="Y467" s="390"/>
    </row>
    <row r="468" spans="25:25">
      <c r="Y468" s="390"/>
    </row>
    <row r="469" spans="25:25">
      <c r="Y469" s="390"/>
    </row>
    <row r="470" spans="25:25">
      <c r="Y470" s="390"/>
    </row>
    <row r="471" spans="25:25">
      <c r="Y471" s="390"/>
    </row>
    <row r="472" spans="25:25">
      <c r="Y472" s="390"/>
    </row>
    <row r="473" spans="25:25">
      <c r="Y473" s="390"/>
    </row>
    <row r="474" spans="25:25">
      <c r="Y474" s="390"/>
    </row>
    <row r="475" spans="25:25">
      <c r="Y475" s="390"/>
    </row>
    <row r="476" spans="25:25">
      <c r="Y476" s="390"/>
    </row>
    <row r="477" spans="25:25">
      <c r="Y477" s="390"/>
    </row>
    <row r="478" spans="25:25">
      <c r="Y478" s="390"/>
    </row>
    <row r="479" spans="25:25">
      <c r="Y479" s="390"/>
    </row>
    <row r="480" spans="25:25">
      <c r="Y480" s="390"/>
    </row>
    <row r="481" spans="25:25">
      <c r="Y481" s="390"/>
    </row>
    <row r="482" spans="25:25">
      <c r="Y482" s="390"/>
    </row>
    <row r="483" spans="25:25">
      <c r="Y483" s="390"/>
    </row>
    <row r="484" spans="25:25">
      <c r="Y484" s="390"/>
    </row>
    <row r="485" spans="25:25">
      <c r="Y485" s="390"/>
    </row>
    <row r="486" spans="25:25">
      <c r="Y486" s="390"/>
    </row>
    <row r="487" spans="25:25">
      <c r="Y487" s="390"/>
    </row>
    <row r="488" spans="25:25">
      <c r="Y488" s="390"/>
    </row>
    <row r="489" spans="25:25">
      <c r="Y489" s="390"/>
    </row>
    <row r="490" spans="25:25">
      <c r="Y490" s="390"/>
    </row>
    <row r="491" spans="25:25">
      <c r="Y491" s="390"/>
    </row>
    <row r="492" spans="25:25">
      <c r="Y492" s="390"/>
    </row>
    <row r="493" spans="25:25">
      <c r="Y493" s="390"/>
    </row>
    <row r="494" spans="25:25">
      <c r="Y494" s="390"/>
    </row>
    <row r="495" spans="25:25">
      <c r="Y495" s="390"/>
    </row>
    <row r="496" spans="25:25">
      <c r="Y496" s="390"/>
    </row>
    <row r="497" spans="25:25">
      <c r="Y497" s="390"/>
    </row>
    <row r="498" spans="25:25">
      <c r="Y498" s="390"/>
    </row>
    <row r="499" spans="25:25">
      <c r="Y499" s="390"/>
    </row>
    <row r="500" spans="25:25">
      <c r="Y500" s="390"/>
    </row>
    <row r="501" spans="25:25">
      <c r="Y501" s="390"/>
    </row>
    <row r="502" spans="25:25">
      <c r="Y502" s="390"/>
    </row>
    <row r="503" spans="25:25">
      <c r="Y503" s="390"/>
    </row>
    <row r="504" spans="25:25">
      <c r="Y504" s="390"/>
    </row>
    <row r="505" spans="25:25">
      <c r="Y505" s="390"/>
    </row>
    <row r="506" spans="25:25">
      <c r="Y506" s="390"/>
    </row>
    <row r="507" spans="25:25">
      <c r="Y507" s="390"/>
    </row>
    <row r="508" spans="25:25">
      <c r="Y508" s="390"/>
    </row>
    <row r="509" spans="25:25">
      <c r="Y509" s="390"/>
    </row>
    <row r="510" spans="25:25">
      <c r="Y510" s="390"/>
    </row>
    <row r="511" spans="25:25">
      <c r="Y511" s="390"/>
    </row>
    <row r="512" spans="25:25">
      <c r="Y512" s="390"/>
    </row>
    <row r="513" spans="25:25">
      <c r="Y513" s="390"/>
    </row>
    <row r="514" spans="25:25">
      <c r="Y514" s="390"/>
    </row>
    <row r="515" spans="25:25">
      <c r="Y515" s="390"/>
    </row>
    <row r="516" spans="25:25">
      <c r="Y516" s="390"/>
    </row>
    <row r="517" spans="25:25">
      <c r="Y517" s="390"/>
    </row>
    <row r="518" spans="25:25">
      <c r="Y518" s="390"/>
    </row>
    <row r="519" spans="25:25">
      <c r="Y519" s="390"/>
    </row>
    <row r="520" spans="25:25">
      <c r="Y520" s="390"/>
    </row>
    <row r="521" spans="25:25">
      <c r="Y521" s="390"/>
    </row>
    <row r="522" spans="25:25">
      <c r="Y522" s="390"/>
    </row>
    <row r="523" spans="25:25">
      <c r="Y523" s="390"/>
    </row>
    <row r="524" spans="25:25">
      <c r="Y524" s="390"/>
    </row>
    <row r="525" spans="25:25">
      <c r="Y525" s="390"/>
    </row>
    <row r="526" spans="25:25">
      <c r="Y526" s="390"/>
    </row>
    <row r="527" spans="25:25">
      <c r="Y527" s="390"/>
    </row>
    <row r="528" spans="25:25">
      <c r="Y528" s="390"/>
    </row>
    <row r="529" spans="25:25">
      <c r="Y529" s="390"/>
    </row>
    <row r="530" spans="25:25">
      <c r="Y530" s="390"/>
    </row>
    <row r="531" spans="25:25">
      <c r="Y531" s="390"/>
    </row>
    <row r="532" spans="25:25">
      <c r="Y532" s="390"/>
    </row>
    <row r="533" spans="25:25">
      <c r="Y533" s="390"/>
    </row>
    <row r="534" spans="25:25">
      <c r="Y534" s="390"/>
    </row>
    <row r="535" spans="25:25">
      <c r="Y535" s="390"/>
    </row>
    <row r="536" spans="25:25">
      <c r="Y536" s="390"/>
    </row>
    <row r="537" spans="25:25">
      <c r="Y537" s="390"/>
    </row>
    <row r="538" spans="25:25">
      <c r="Y538" s="390"/>
    </row>
    <row r="539" spans="25:25">
      <c r="Y539" s="390"/>
    </row>
    <row r="540" spans="25:25">
      <c r="Y540" s="390"/>
    </row>
    <row r="541" spans="25:25">
      <c r="Y541" s="390"/>
    </row>
    <row r="542" spans="25:25">
      <c r="Y542" s="390"/>
    </row>
    <row r="543" spans="25:25">
      <c r="Y543" s="390"/>
    </row>
    <row r="544" spans="25:25">
      <c r="Y544" s="390"/>
    </row>
    <row r="545" spans="25:25">
      <c r="Y545" s="390"/>
    </row>
    <row r="546" spans="25:25">
      <c r="Y546" s="390"/>
    </row>
    <row r="547" spans="25:25">
      <c r="Y547" s="390"/>
    </row>
    <row r="548" spans="25:25">
      <c r="Y548" s="390"/>
    </row>
    <row r="549" spans="25:25">
      <c r="Y549" s="390"/>
    </row>
    <row r="550" spans="25:25">
      <c r="Y550" s="390"/>
    </row>
    <row r="551" spans="25:25">
      <c r="Y551" s="390"/>
    </row>
    <row r="552" spans="25:25">
      <c r="Y552" s="390"/>
    </row>
    <row r="553" spans="25:25">
      <c r="Y553" s="390"/>
    </row>
    <row r="554" spans="25:25">
      <c r="Y554" s="390"/>
    </row>
    <row r="555" spans="25:25">
      <c r="Y555" s="390"/>
    </row>
    <row r="556" spans="25:25">
      <c r="Y556" s="390"/>
    </row>
    <row r="557" spans="25:25">
      <c r="Y557" s="390"/>
    </row>
    <row r="558" spans="25:25">
      <c r="Y558" s="390"/>
    </row>
    <row r="559" spans="25:25">
      <c r="Y559" s="390"/>
    </row>
    <row r="560" spans="25:25">
      <c r="Y560" s="390"/>
    </row>
    <row r="561" spans="25:25">
      <c r="Y561" s="390"/>
    </row>
    <row r="562" spans="25:25">
      <c r="Y562" s="390"/>
    </row>
    <row r="563" spans="25:25">
      <c r="Y563" s="390"/>
    </row>
    <row r="564" spans="25:25">
      <c r="Y564" s="390"/>
    </row>
    <row r="565" spans="25:25">
      <c r="Y565" s="390"/>
    </row>
    <row r="566" spans="25:25">
      <c r="Y566" s="390"/>
    </row>
    <row r="567" spans="25:25">
      <c r="Y567" s="390"/>
    </row>
    <row r="568" spans="25:25">
      <c r="Y568" s="390"/>
    </row>
    <row r="569" spans="25:25">
      <c r="Y569" s="390"/>
    </row>
    <row r="570" spans="25:25">
      <c r="Y570" s="390"/>
    </row>
    <row r="571" spans="25:25">
      <c r="Y571" s="390"/>
    </row>
    <row r="572" spans="25:25">
      <c r="Y572" s="390"/>
    </row>
    <row r="573" spans="25:25">
      <c r="Y573" s="390"/>
    </row>
    <row r="574" spans="25:25">
      <c r="Y574" s="390"/>
    </row>
    <row r="575" spans="25:25">
      <c r="Y575" s="390"/>
    </row>
    <row r="576" spans="25:25">
      <c r="Y576" s="390"/>
    </row>
    <row r="577" spans="25:25">
      <c r="Y577" s="390"/>
    </row>
    <row r="578" spans="25:25">
      <c r="Y578" s="390"/>
    </row>
    <row r="579" spans="25:25">
      <c r="Y579" s="390"/>
    </row>
    <row r="580" spans="25:25">
      <c r="Y580" s="390"/>
    </row>
    <row r="581" spans="25:25">
      <c r="Y581" s="390"/>
    </row>
    <row r="582" spans="25:25">
      <c r="Y582" s="390"/>
    </row>
    <row r="583" spans="25:25">
      <c r="Y583" s="390"/>
    </row>
    <row r="584" spans="25:25">
      <c r="Y584" s="390"/>
    </row>
    <row r="585" spans="25:25">
      <c r="Y585" s="390"/>
    </row>
    <row r="586" spans="25:25">
      <c r="Y586" s="390"/>
    </row>
    <row r="587" spans="25:25">
      <c r="Y587" s="390"/>
    </row>
    <row r="588" spans="25:25">
      <c r="Y588" s="390"/>
    </row>
    <row r="589" spans="25:25">
      <c r="Y589" s="390"/>
    </row>
    <row r="590" spans="25:25">
      <c r="Y590" s="390"/>
    </row>
    <row r="591" spans="25:25">
      <c r="Y591" s="390"/>
    </row>
    <row r="592" spans="25:25">
      <c r="Y592" s="390"/>
    </row>
    <row r="593" spans="25:25">
      <c r="Y593" s="390"/>
    </row>
    <row r="594" spans="25:25">
      <c r="Y594" s="390"/>
    </row>
    <row r="595" spans="25:25">
      <c r="Y595" s="390"/>
    </row>
    <row r="596" spans="25:25">
      <c r="Y596" s="390"/>
    </row>
    <row r="597" spans="25:25">
      <c r="Y597" s="390"/>
    </row>
    <row r="598" spans="25:25">
      <c r="Y598" s="390"/>
    </row>
    <row r="599" spans="25:25">
      <c r="Y599" s="390"/>
    </row>
    <row r="600" spans="25:25">
      <c r="Y600" s="390"/>
    </row>
    <row r="601" spans="25:25">
      <c r="Y601" s="390"/>
    </row>
    <row r="602" spans="25:25">
      <c r="Y602" s="390"/>
    </row>
    <row r="603" spans="25:25">
      <c r="Y603" s="390"/>
    </row>
    <row r="604" spans="25:25">
      <c r="Y604" s="390"/>
    </row>
    <row r="605" spans="25:25">
      <c r="Y605" s="390"/>
    </row>
    <row r="606" spans="25:25">
      <c r="Y606" s="390"/>
    </row>
    <row r="607" spans="25:25">
      <c r="Y607" s="390"/>
    </row>
    <row r="608" spans="25:25">
      <c r="Y608" s="390"/>
    </row>
    <row r="609" spans="25:25">
      <c r="Y609" s="390"/>
    </row>
    <row r="610" spans="25:25">
      <c r="Y610" s="390"/>
    </row>
    <row r="611" spans="25:25">
      <c r="Y611" s="390"/>
    </row>
    <row r="612" spans="25:25">
      <c r="Y612" s="390"/>
    </row>
    <row r="613" spans="25:25">
      <c r="Y613" s="390"/>
    </row>
    <row r="614" spans="25:25">
      <c r="Y614" s="390"/>
    </row>
    <row r="615" spans="25:25">
      <c r="Y615" s="390"/>
    </row>
    <row r="616" spans="25:25">
      <c r="Y616" s="390"/>
    </row>
    <row r="617" spans="25:25">
      <c r="Y617" s="390"/>
    </row>
    <row r="618" spans="25:25">
      <c r="Y618" s="390"/>
    </row>
    <row r="619" spans="25:25">
      <c r="Y619" s="390"/>
    </row>
    <row r="620" spans="25:25">
      <c r="Y620" s="390"/>
    </row>
    <row r="621" spans="25:25">
      <c r="Y621" s="390"/>
    </row>
    <row r="622" spans="25:25">
      <c r="Y622" s="390"/>
    </row>
    <row r="623" spans="25:25">
      <c r="Y623" s="390"/>
    </row>
    <row r="624" spans="25:25">
      <c r="Y624" s="390"/>
    </row>
    <row r="625" spans="25:25">
      <c r="Y625" s="390"/>
    </row>
    <row r="626" spans="25:25">
      <c r="Y626" s="390"/>
    </row>
    <row r="627" spans="25:25">
      <c r="Y627" s="390"/>
    </row>
    <row r="628" spans="25:25">
      <c r="Y628" s="390"/>
    </row>
    <row r="629" spans="25:25">
      <c r="Y629" s="390"/>
    </row>
    <row r="630" spans="25:25">
      <c r="Y630" s="390"/>
    </row>
    <row r="631" spans="25:25">
      <c r="Y631" s="390"/>
    </row>
    <row r="632" spans="25:25">
      <c r="Y632" s="390"/>
    </row>
    <row r="633" spans="25:25">
      <c r="Y633" s="390"/>
    </row>
    <row r="634" spans="25:25">
      <c r="Y634" s="390"/>
    </row>
    <row r="635" spans="25:25">
      <c r="Y635" s="390"/>
    </row>
    <row r="636" spans="25:25">
      <c r="Y636" s="390"/>
    </row>
    <row r="637" spans="25:25">
      <c r="Y637" s="390"/>
    </row>
    <row r="638" spans="25:25">
      <c r="Y638" s="390"/>
    </row>
    <row r="639" spans="25:25">
      <c r="Y639" s="390"/>
    </row>
    <row r="640" spans="25:25">
      <c r="Y640" s="390"/>
    </row>
    <row r="641" spans="25:25">
      <c r="Y641" s="390"/>
    </row>
    <row r="642" spans="25:25">
      <c r="Y642" s="390"/>
    </row>
    <row r="643" spans="25:25">
      <c r="Y643" s="390"/>
    </row>
    <row r="644" spans="25:25">
      <c r="Y644" s="390"/>
    </row>
    <row r="645" spans="25:25">
      <c r="Y645" s="390"/>
    </row>
    <row r="646" spans="25:25">
      <c r="Y646" s="390"/>
    </row>
    <row r="647" spans="25:25">
      <c r="Y647" s="390"/>
    </row>
    <row r="648" spans="25:25">
      <c r="Y648" s="390"/>
    </row>
    <row r="649" spans="25:25">
      <c r="Y649" s="390"/>
    </row>
    <row r="650" spans="25:25">
      <c r="Y650" s="390"/>
    </row>
    <row r="651" spans="25:25">
      <c r="Y651" s="390"/>
    </row>
    <row r="652" spans="25:25">
      <c r="Y652" s="390"/>
    </row>
    <row r="653" spans="25:25">
      <c r="Y653" s="390"/>
    </row>
    <row r="654" spans="25:25">
      <c r="Y654" s="390"/>
    </row>
    <row r="655" spans="25:25">
      <c r="Y655" s="390"/>
    </row>
    <row r="656" spans="25:25">
      <c r="Y656" s="390"/>
    </row>
    <row r="657" spans="25:25">
      <c r="Y657" s="390"/>
    </row>
    <row r="658" spans="25:25">
      <c r="Y658" s="390"/>
    </row>
    <row r="659" spans="25:25">
      <c r="Y659" s="390"/>
    </row>
    <row r="660" spans="25:25">
      <c r="Y660" s="390"/>
    </row>
    <row r="661" spans="25:25">
      <c r="Y661" s="390"/>
    </row>
    <row r="662" spans="25:25">
      <c r="Y662" s="390"/>
    </row>
    <row r="663" spans="25:25">
      <c r="Y663" s="390"/>
    </row>
    <row r="664" spans="25:25">
      <c r="Y664" s="390"/>
    </row>
    <row r="665" spans="25:25">
      <c r="Y665" s="390"/>
    </row>
    <row r="666" spans="25:25">
      <c r="Y666" s="390"/>
    </row>
    <row r="667" spans="25:25">
      <c r="Y667" s="390"/>
    </row>
    <row r="668" spans="25:25">
      <c r="Y668" s="390"/>
    </row>
    <row r="669" spans="25:25">
      <c r="Y669" s="390"/>
    </row>
    <row r="670" spans="25:25">
      <c r="Y670" s="390"/>
    </row>
    <row r="671" spans="25:25">
      <c r="Y671" s="390"/>
    </row>
    <row r="672" spans="25:25">
      <c r="Y672" s="390"/>
    </row>
    <row r="673" spans="25:25">
      <c r="Y673" s="390"/>
    </row>
    <row r="674" spans="25:25">
      <c r="Y674" s="390"/>
    </row>
    <row r="675" spans="25:25">
      <c r="Y675" s="390"/>
    </row>
    <row r="676" spans="25:25">
      <c r="Y676" s="390"/>
    </row>
    <row r="677" spans="25:25">
      <c r="Y677" s="390"/>
    </row>
    <row r="678" spans="25:25">
      <c r="Y678" s="390"/>
    </row>
    <row r="679" spans="25:25">
      <c r="Y679" s="390"/>
    </row>
    <row r="680" spans="25:25">
      <c r="Y680" s="390"/>
    </row>
    <row r="681" spans="25:25">
      <c r="Y681" s="390"/>
    </row>
    <row r="682" spans="25:25">
      <c r="Y682" s="390"/>
    </row>
    <row r="683" spans="25:25">
      <c r="Y683" s="390"/>
    </row>
    <row r="684" spans="25:25">
      <c r="Y684" s="390"/>
    </row>
    <row r="685" spans="25:25">
      <c r="Y685" s="390"/>
    </row>
    <row r="686" spans="25:25">
      <c r="Y686" s="390"/>
    </row>
    <row r="687" spans="25:25">
      <c r="Y687" s="390"/>
    </row>
    <row r="688" spans="25:25">
      <c r="Y688" s="390"/>
    </row>
    <row r="689" spans="25:25">
      <c r="Y689" s="390"/>
    </row>
    <row r="690" spans="25:25">
      <c r="Y690" s="390"/>
    </row>
    <row r="691" spans="25:25">
      <c r="Y691" s="390"/>
    </row>
    <row r="692" spans="25:25">
      <c r="Y692" s="390"/>
    </row>
    <row r="693" spans="25:25">
      <c r="Y693" s="390"/>
    </row>
    <row r="694" spans="25:25">
      <c r="Y694" s="390"/>
    </row>
    <row r="695" spans="25:25">
      <c r="Y695" s="390"/>
    </row>
    <row r="696" spans="25:25">
      <c r="Y696" s="390"/>
    </row>
    <row r="697" spans="25:25">
      <c r="Y697" s="390"/>
    </row>
    <row r="698" spans="25:25">
      <c r="Y698" s="390"/>
    </row>
    <row r="699" spans="25:25">
      <c r="Y699" s="390"/>
    </row>
    <row r="700" spans="25:25">
      <c r="Y700" s="390"/>
    </row>
    <row r="701" spans="25:25">
      <c r="Y701" s="390"/>
    </row>
    <row r="702" spans="25:25">
      <c r="Y702" s="390"/>
    </row>
    <row r="703" spans="25:25">
      <c r="Y703" s="390"/>
    </row>
    <row r="704" spans="25:25">
      <c r="Y704" s="390"/>
    </row>
    <row r="705" spans="25:25">
      <c r="Y705" s="390"/>
    </row>
    <row r="706" spans="25:25">
      <c r="Y706" s="390"/>
    </row>
    <row r="707" spans="25:25">
      <c r="Y707" s="390"/>
    </row>
    <row r="708" spans="25:25">
      <c r="Y708" s="390"/>
    </row>
    <row r="709" spans="25:25">
      <c r="Y709" s="390"/>
    </row>
    <row r="710" spans="25:25">
      <c r="Y710" s="390"/>
    </row>
    <row r="711" spans="25:25">
      <c r="Y711" s="390"/>
    </row>
    <row r="712" spans="25:25">
      <c r="Y712" s="390"/>
    </row>
    <row r="713" spans="25:25">
      <c r="Y713" s="390"/>
    </row>
    <row r="714" spans="25:25">
      <c r="Y714" s="390"/>
    </row>
    <row r="715" spans="25:25">
      <c r="Y715" s="390"/>
    </row>
    <row r="716" spans="25:25">
      <c r="Y716" s="390"/>
    </row>
    <row r="717" spans="25:25">
      <c r="Y717" s="390"/>
    </row>
    <row r="718" spans="25:25">
      <c r="Y718" s="390"/>
    </row>
    <row r="719" spans="25:25">
      <c r="Y719" s="390"/>
    </row>
    <row r="720" spans="25:25">
      <c r="Y720" s="390"/>
    </row>
    <row r="721" spans="25:25">
      <c r="Y721" s="390"/>
    </row>
    <row r="722" spans="25:25">
      <c r="Y722" s="390"/>
    </row>
    <row r="723" spans="25:25">
      <c r="Y723" s="390"/>
    </row>
    <row r="724" spans="25:25">
      <c r="Y724" s="390"/>
    </row>
    <row r="725" spans="25:25">
      <c r="Y725" s="390"/>
    </row>
    <row r="726" spans="25:25">
      <c r="Y726" s="390"/>
    </row>
    <row r="727" spans="25:25">
      <c r="Y727" s="390"/>
    </row>
    <row r="728" spans="25:25">
      <c r="Y728" s="390"/>
    </row>
    <row r="729" spans="25:25">
      <c r="Y729" s="390"/>
    </row>
    <row r="730" spans="25:25">
      <c r="Y730" s="390"/>
    </row>
    <row r="731" spans="25:25">
      <c r="Y731" s="390"/>
    </row>
    <row r="732" spans="25:25">
      <c r="Y732" s="390"/>
    </row>
    <row r="733" spans="25:25">
      <c r="Y733" s="390"/>
    </row>
    <row r="734" spans="25:25">
      <c r="Y734" s="390"/>
    </row>
    <row r="735" spans="25:25">
      <c r="Y735" s="390"/>
    </row>
    <row r="736" spans="25:25">
      <c r="Y736" s="390"/>
    </row>
    <row r="737" spans="25:25">
      <c r="Y737" s="390"/>
    </row>
    <row r="738" spans="25:25">
      <c r="Y738" s="390"/>
    </row>
    <row r="739" spans="25:25">
      <c r="Y739" s="390"/>
    </row>
    <row r="740" spans="25:25">
      <c r="Y740" s="390"/>
    </row>
    <row r="741" spans="25:25">
      <c r="Y741" s="390"/>
    </row>
    <row r="742" spans="25:25">
      <c r="Y742" s="390"/>
    </row>
    <row r="743" spans="25:25">
      <c r="Y743" s="390"/>
    </row>
    <row r="744" spans="25:25">
      <c r="Y744" s="390"/>
    </row>
    <row r="745" spans="25:25">
      <c r="Y745" s="390"/>
    </row>
    <row r="746" spans="25:25">
      <c r="Y746" s="390"/>
    </row>
    <row r="747" spans="25:25">
      <c r="Y747" s="390"/>
    </row>
    <row r="748" spans="25:25">
      <c r="Y748" s="390"/>
    </row>
    <row r="749" spans="25:25">
      <c r="Y749" s="390"/>
    </row>
    <row r="750" spans="25:25">
      <c r="Y750" s="390"/>
    </row>
    <row r="751" spans="25:25">
      <c r="Y751" s="390"/>
    </row>
    <row r="752" spans="25:25">
      <c r="Y752" s="390"/>
    </row>
    <row r="753" spans="25:25">
      <c r="Y753" s="390"/>
    </row>
    <row r="754" spans="25:25">
      <c r="Y754" s="390"/>
    </row>
    <row r="755" spans="25:25">
      <c r="Y755" s="390"/>
    </row>
    <row r="756" spans="25:25">
      <c r="Y756" s="390"/>
    </row>
    <row r="757" spans="25:25">
      <c r="Y757" s="390"/>
    </row>
    <row r="758" spans="25:25">
      <c r="Y758" s="390"/>
    </row>
    <row r="759" spans="25:25">
      <c r="Y759" s="390"/>
    </row>
    <row r="760" spans="25:25">
      <c r="Y760" s="390"/>
    </row>
    <row r="761" spans="25:25">
      <c r="Y761" s="390"/>
    </row>
    <row r="762" spans="25:25">
      <c r="Y762" s="390"/>
    </row>
    <row r="763" spans="25:25">
      <c r="Y763" s="390"/>
    </row>
    <row r="764" spans="25:25">
      <c r="Y764" s="390"/>
    </row>
    <row r="765" spans="25:25">
      <c r="Y765" s="390"/>
    </row>
    <row r="766" spans="25:25">
      <c r="Y766" s="390"/>
    </row>
    <row r="767" spans="25:25">
      <c r="Y767" s="390"/>
    </row>
    <row r="768" spans="25:25">
      <c r="Y768" s="390"/>
    </row>
    <row r="769" spans="25:25">
      <c r="Y769" s="390"/>
    </row>
    <row r="770" spans="25:25">
      <c r="Y770" s="390"/>
    </row>
    <row r="771" spans="25:25">
      <c r="Y771" s="390"/>
    </row>
    <row r="772" spans="25:25">
      <c r="Y772" s="390"/>
    </row>
    <row r="773" spans="25:25">
      <c r="Y773" s="390"/>
    </row>
    <row r="774" spans="25:25">
      <c r="Y774" s="390"/>
    </row>
    <row r="775" spans="25:25">
      <c r="Y775" s="390"/>
    </row>
    <row r="776" spans="25:25">
      <c r="Y776" s="390"/>
    </row>
    <row r="777" spans="25:25">
      <c r="Y777" s="390"/>
    </row>
    <row r="778" spans="25:25">
      <c r="Y778" s="390"/>
    </row>
    <row r="779" spans="25:25">
      <c r="Y779" s="390"/>
    </row>
    <row r="780" spans="25:25">
      <c r="Y780" s="390"/>
    </row>
    <row r="781" spans="25:25">
      <c r="Y781" s="390"/>
    </row>
    <row r="782" spans="25:25">
      <c r="Y782" s="390"/>
    </row>
    <row r="783" spans="25:25">
      <c r="Y783" s="390"/>
    </row>
    <row r="784" spans="25:25">
      <c r="Y784" s="390"/>
    </row>
    <row r="785" spans="25:25">
      <c r="Y785" s="390"/>
    </row>
    <row r="786" spans="25:25">
      <c r="Y786" s="390"/>
    </row>
    <row r="787" spans="25:25">
      <c r="Y787" s="390"/>
    </row>
    <row r="788" spans="25:25">
      <c r="Y788" s="390"/>
    </row>
    <row r="789" spans="25:25">
      <c r="Y789" s="390"/>
    </row>
    <row r="790" spans="25:25">
      <c r="Y790" s="390"/>
    </row>
    <row r="791" spans="25:25">
      <c r="Y791" s="390"/>
    </row>
    <row r="792" spans="25:25">
      <c r="Y792" s="390"/>
    </row>
    <row r="793" spans="25:25">
      <c r="Y793" s="390"/>
    </row>
    <row r="794" spans="25:25">
      <c r="Y794" s="390"/>
    </row>
    <row r="795" spans="25:25">
      <c r="Y795" s="390"/>
    </row>
    <row r="796" spans="25:25">
      <c r="Y796" s="390"/>
    </row>
    <row r="797" spans="25:25">
      <c r="Y797" s="390"/>
    </row>
    <row r="798" spans="25:25">
      <c r="Y798" s="390"/>
    </row>
    <row r="799" spans="25:25">
      <c r="Y799" s="390"/>
    </row>
    <row r="800" spans="25:25">
      <c r="Y800" s="390"/>
    </row>
    <row r="801" spans="25:25">
      <c r="Y801" s="390"/>
    </row>
    <row r="802" spans="25:25">
      <c r="Y802" s="390"/>
    </row>
    <row r="803" spans="25:25">
      <c r="Y803" s="390"/>
    </row>
    <row r="804" spans="25:25">
      <c r="Y804" s="390"/>
    </row>
    <row r="805" spans="25:25">
      <c r="Y805" s="390"/>
    </row>
    <row r="806" spans="25:25">
      <c r="Y806" s="390"/>
    </row>
    <row r="807" spans="25:25">
      <c r="Y807" s="390"/>
    </row>
    <row r="808" spans="25:25">
      <c r="Y808" s="390"/>
    </row>
    <row r="809" spans="25:25">
      <c r="Y809" s="390"/>
    </row>
    <row r="810" spans="25:25">
      <c r="Y810" s="390"/>
    </row>
    <row r="811" spans="25:25">
      <c r="Y811" s="390"/>
    </row>
    <row r="812" spans="25:25">
      <c r="Y812" s="390"/>
    </row>
    <row r="813" spans="25:25">
      <c r="Y813" s="390"/>
    </row>
    <row r="814" spans="25:25">
      <c r="Y814" s="390"/>
    </row>
    <row r="815" spans="25:25">
      <c r="Y815" s="390"/>
    </row>
    <row r="816" spans="25:25">
      <c r="Y816" s="390"/>
    </row>
    <row r="817" spans="25:25">
      <c r="Y817" s="390"/>
    </row>
    <row r="818" spans="25:25">
      <c r="Y818" s="390"/>
    </row>
    <row r="819" spans="25:25">
      <c r="Y819" s="390"/>
    </row>
    <row r="820" spans="25:25">
      <c r="Y820" s="390"/>
    </row>
    <row r="821" spans="25:25">
      <c r="Y821" s="390"/>
    </row>
    <row r="822" spans="25:25">
      <c r="Y822" s="390"/>
    </row>
    <row r="823" spans="25:25">
      <c r="Y823" s="390"/>
    </row>
    <row r="824" spans="25:25">
      <c r="Y824" s="390"/>
    </row>
    <row r="825" spans="25:25">
      <c r="Y825" s="390"/>
    </row>
    <row r="826" spans="25:25">
      <c r="Y826" s="390"/>
    </row>
    <row r="827" spans="25:25">
      <c r="Y827" s="390"/>
    </row>
    <row r="828" spans="25:25">
      <c r="Y828" s="390"/>
    </row>
    <row r="829" spans="25:25">
      <c r="Y829" s="390"/>
    </row>
    <row r="830" spans="25:25">
      <c r="Y830" s="390"/>
    </row>
    <row r="831" spans="25:25">
      <c r="Y831" s="390"/>
    </row>
    <row r="832" spans="25:25">
      <c r="Y832" s="390"/>
    </row>
    <row r="833" spans="25:25">
      <c r="Y833" s="390"/>
    </row>
    <row r="834" spans="25:25">
      <c r="Y834" s="390"/>
    </row>
    <row r="835" spans="25:25">
      <c r="Y835" s="390"/>
    </row>
    <row r="836" spans="25:25">
      <c r="Y836" s="390"/>
    </row>
    <row r="837" spans="25:25">
      <c r="Y837" s="390"/>
    </row>
    <row r="838" spans="25:25">
      <c r="Y838" s="390"/>
    </row>
    <row r="839" spans="25:25">
      <c r="Y839" s="390"/>
    </row>
    <row r="840" spans="25:25">
      <c r="Y840" s="390"/>
    </row>
    <row r="841" spans="25:25">
      <c r="Y841" s="390"/>
    </row>
    <row r="842" spans="25:25">
      <c r="Y842" s="390"/>
    </row>
    <row r="843" spans="25:25">
      <c r="Y843" s="390"/>
    </row>
    <row r="844" spans="25:25">
      <c r="Y844" s="390"/>
    </row>
    <row r="845" spans="25:25">
      <c r="Y845" s="390"/>
    </row>
    <row r="846" spans="25:25">
      <c r="Y846" s="390"/>
    </row>
    <row r="847" spans="25:25">
      <c r="Y847" s="390"/>
    </row>
    <row r="848" spans="25:25">
      <c r="Y848" s="390"/>
    </row>
    <row r="849" spans="25:25">
      <c r="Y849" s="390"/>
    </row>
    <row r="850" spans="25:25">
      <c r="Y850" s="390"/>
    </row>
    <row r="851" spans="25:25">
      <c r="Y851" s="390"/>
    </row>
    <row r="852" spans="25:25">
      <c r="Y852" s="390"/>
    </row>
    <row r="853" spans="25:25">
      <c r="Y853" s="390"/>
    </row>
    <row r="854" spans="25:25">
      <c r="Y854" s="390"/>
    </row>
    <row r="855" spans="25:25">
      <c r="Y855" s="390"/>
    </row>
    <row r="856" spans="25:25">
      <c r="Y856" s="390"/>
    </row>
    <row r="857" spans="25:25">
      <c r="Y857" s="390"/>
    </row>
    <row r="858" spans="25:25">
      <c r="Y858" s="390"/>
    </row>
    <row r="859" spans="25:25">
      <c r="Y859" s="390"/>
    </row>
    <row r="860" spans="25:25">
      <c r="Y860" s="390"/>
    </row>
    <row r="861" spans="25:25">
      <c r="Y861" s="390"/>
    </row>
    <row r="862" spans="25:25">
      <c r="Y862" s="390"/>
    </row>
    <row r="863" spans="25:25">
      <c r="Y863" s="390"/>
    </row>
    <row r="864" spans="25:25">
      <c r="Y864" s="390"/>
    </row>
    <row r="865" spans="25:25">
      <c r="Y865" s="390"/>
    </row>
    <row r="866" spans="25:25">
      <c r="Y866" s="390"/>
    </row>
    <row r="867" spans="25:25">
      <c r="Y867" s="390"/>
    </row>
    <row r="868" spans="25:25">
      <c r="Y868" s="390"/>
    </row>
    <row r="869" spans="25:25">
      <c r="Y869" s="390"/>
    </row>
    <row r="870" spans="25:25">
      <c r="Y870" s="390"/>
    </row>
    <row r="871" spans="25:25">
      <c r="Y871" s="390"/>
    </row>
    <row r="872" spans="25:25">
      <c r="Y872" s="390"/>
    </row>
    <row r="873" spans="25:25">
      <c r="Y873" s="390"/>
    </row>
    <row r="874" spans="25:25">
      <c r="Y874" s="390"/>
    </row>
    <row r="875" spans="25:25">
      <c r="Y875" s="390"/>
    </row>
    <row r="876" spans="25:25">
      <c r="Y876" s="390"/>
    </row>
    <row r="877" spans="25:25">
      <c r="Y877" s="390"/>
    </row>
    <row r="878" spans="25:25">
      <c r="Y878" s="390"/>
    </row>
    <row r="879" spans="25:25">
      <c r="Y879" s="390"/>
    </row>
    <row r="880" spans="25:25">
      <c r="Y880" s="390"/>
    </row>
    <row r="881" spans="25:25">
      <c r="Y881" s="390"/>
    </row>
    <row r="882" spans="25:25">
      <c r="Y882" s="390"/>
    </row>
    <row r="883" spans="25:25">
      <c r="Y883" s="390"/>
    </row>
    <row r="884" spans="25:25">
      <c r="Y884" s="390"/>
    </row>
    <row r="885" spans="25:25">
      <c r="Y885" s="390"/>
    </row>
    <row r="886" spans="25:25">
      <c r="Y886" s="390"/>
    </row>
    <row r="887" spans="25:25">
      <c r="Y887" s="390"/>
    </row>
    <row r="888" spans="25:25">
      <c r="Y888" s="390"/>
    </row>
    <row r="889" spans="25:25">
      <c r="Y889" s="390"/>
    </row>
    <row r="890" spans="25:25">
      <c r="Y890" s="390"/>
    </row>
    <row r="891" spans="25:25">
      <c r="Y891" s="390"/>
    </row>
    <row r="892" spans="25:25">
      <c r="Y892" s="390"/>
    </row>
    <row r="893" spans="25:25">
      <c r="Y893" s="390"/>
    </row>
    <row r="894" spans="25:25">
      <c r="Y894" s="390"/>
    </row>
    <row r="895" spans="25:25">
      <c r="Y895" s="390"/>
    </row>
    <row r="896" spans="25:25">
      <c r="Y896" s="390"/>
    </row>
    <row r="897" spans="25:25">
      <c r="Y897" s="390"/>
    </row>
    <row r="898" spans="25:25">
      <c r="Y898" s="390"/>
    </row>
    <row r="899" spans="25:25">
      <c r="Y899" s="390"/>
    </row>
    <row r="900" spans="25:25">
      <c r="Y900" s="390"/>
    </row>
    <row r="901" spans="25:25">
      <c r="Y901" s="390"/>
    </row>
    <row r="902" spans="25:25">
      <c r="Y902" s="390"/>
    </row>
    <row r="903" spans="25:25">
      <c r="Y903" s="390"/>
    </row>
    <row r="904" spans="25:25">
      <c r="Y904" s="390"/>
    </row>
    <row r="905" spans="25:25">
      <c r="Y905" s="390"/>
    </row>
    <row r="906" spans="25:25">
      <c r="Y906" s="390"/>
    </row>
    <row r="907" spans="25:25">
      <c r="Y907" s="390"/>
    </row>
    <row r="908" spans="25:25">
      <c r="Y908" s="390"/>
    </row>
    <row r="909" spans="25:25">
      <c r="Y909" s="390"/>
    </row>
    <row r="910" spans="25:25">
      <c r="Y910" s="390"/>
    </row>
    <row r="911" spans="25:25">
      <c r="Y911" s="390"/>
    </row>
    <row r="912" spans="25:25">
      <c r="Y912" s="390"/>
    </row>
    <row r="913" spans="25:25">
      <c r="Y913" s="390"/>
    </row>
    <row r="914" spans="25:25">
      <c r="Y914" s="390"/>
    </row>
    <row r="915" spans="25:25">
      <c r="Y915" s="390"/>
    </row>
    <row r="916" spans="25:25">
      <c r="Y916" s="390"/>
    </row>
    <row r="917" spans="25:25">
      <c r="Y917" s="390"/>
    </row>
    <row r="918" spans="25:25">
      <c r="Y918" s="390"/>
    </row>
    <row r="919" spans="25:25">
      <c r="Y919" s="390"/>
    </row>
    <row r="920" spans="25:25">
      <c r="Y920" s="390"/>
    </row>
    <row r="921" spans="25:25">
      <c r="Y921" s="390"/>
    </row>
    <row r="922" spans="25:25">
      <c r="Y922" s="390"/>
    </row>
    <row r="923" spans="25:25">
      <c r="Y923" s="390"/>
    </row>
    <row r="924" spans="25:25">
      <c r="Y924" s="390"/>
    </row>
    <row r="925" spans="25:25">
      <c r="Y925" s="390"/>
    </row>
    <row r="926" spans="25:25">
      <c r="Y926" s="390"/>
    </row>
    <row r="927" spans="25:25">
      <c r="Y927" s="390"/>
    </row>
    <row r="928" spans="25:25">
      <c r="Y928" s="390"/>
    </row>
    <row r="929" spans="25:25">
      <c r="Y929" s="390"/>
    </row>
    <row r="930" spans="25:25">
      <c r="Y930" s="390"/>
    </row>
    <row r="931" spans="25:25">
      <c r="Y931" s="390"/>
    </row>
    <row r="932" spans="25:25">
      <c r="Y932" s="390"/>
    </row>
    <row r="933" spans="25:25">
      <c r="Y933" s="390"/>
    </row>
    <row r="934" spans="25:25">
      <c r="Y934" s="390"/>
    </row>
    <row r="935" spans="25:25">
      <c r="Y935" s="390"/>
    </row>
    <row r="936" spans="25:25">
      <c r="Y936" s="390"/>
    </row>
    <row r="937" spans="25:25">
      <c r="Y937" s="390"/>
    </row>
    <row r="938" spans="25:25">
      <c r="Y938" s="390"/>
    </row>
    <row r="939" spans="25:25">
      <c r="Y939" s="390"/>
    </row>
    <row r="940" spans="25:25">
      <c r="Y940" s="390"/>
    </row>
    <row r="941" spans="25:25">
      <c r="Y941" s="390"/>
    </row>
    <row r="942" spans="25:25">
      <c r="Y942" s="390"/>
    </row>
    <row r="943" spans="25:25">
      <c r="Y943" s="390"/>
    </row>
    <row r="944" spans="25:25">
      <c r="Y944" s="390"/>
    </row>
    <row r="945" spans="25:25">
      <c r="Y945" s="390"/>
    </row>
    <row r="946" spans="25:25">
      <c r="Y946" s="390"/>
    </row>
    <row r="947" spans="25:25">
      <c r="Y947" s="390"/>
    </row>
    <row r="948" spans="25:25">
      <c r="Y948" s="390"/>
    </row>
    <row r="949" spans="25:25">
      <c r="Y949" s="390"/>
    </row>
    <row r="950" spans="25:25">
      <c r="Y950" s="390"/>
    </row>
    <row r="951" spans="25:25">
      <c r="Y951" s="390"/>
    </row>
    <row r="952" spans="25:25">
      <c r="Y952" s="390"/>
    </row>
    <row r="953" spans="25:25">
      <c r="Y953" s="390"/>
    </row>
    <row r="954" spans="25:25">
      <c r="Y954" s="390"/>
    </row>
    <row r="955" spans="25:25">
      <c r="Y955" s="390"/>
    </row>
    <row r="956" spans="25:25">
      <c r="Y956" s="390"/>
    </row>
    <row r="957" spans="25:25">
      <c r="Y957" s="390"/>
    </row>
    <row r="958" spans="25:25">
      <c r="Y958" s="390"/>
    </row>
    <row r="959" spans="25:25">
      <c r="Y959" s="390"/>
    </row>
    <row r="960" spans="25:25">
      <c r="Y960" s="390"/>
    </row>
    <row r="961" spans="25:25">
      <c r="Y961" s="390"/>
    </row>
    <row r="962" spans="25:25">
      <c r="Y962" s="390"/>
    </row>
    <row r="963" spans="25:25">
      <c r="Y963" s="390"/>
    </row>
    <row r="964" spans="25:25">
      <c r="Y964" s="390"/>
    </row>
    <row r="965" spans="25:25">
      <c r="Y965" s="390"/>
    </row>
    <row r="966" spans="25:25">
      <c r="Y966" s="390"/>
    </row>
    <row r="967" spans="25:25">
      <c r="Y967" s="390"/>
    </row>
    <row r="968" spans="25:25">
      <c r="Y968" s="390"/>
    </row>
    <row r="969" spans="25:25">
      <c r="Y969" s="390"/>
    </row>
    <row r="970" spans="25:25">
      <c r="Y970" s="390"/>
    </row>
    <row r="971" spans="25:25">
      <c r="Y971" s="390"/>
    </row>
    <row r="972" spans="25:25">
      <c r="Y972" s="390"/>
    </row>
    <row r="973" spans="25:25">
      <c r="Y973" s="390"/>
    </row>
    <row r="974" spans="25:25">
      <c r="Y974" s="390"/>
    </row>
    <row r="975" spans="25:25">
      <c r="Y975" s="390"/>
    </row>
    <row r="976" spans="25:25">
      <c r="Y976" s="390"/>
    </row>
    <row r="977" spans="25:25">
      <c r="Y977" s="390"/>
    </row>
    <row r="978" spans="25:25">
      <c r="Y978" s="390"/>
    </row>
    <row r="979" spans="25:25">
      <c r="Y979" s="390"/>
    </row>
    <row r="980" spans="25:25">
      <c r="Y980" s="390"/>
    </row>
    <row r="981" spans="25:25">
      <c r="Y981" s="390"/>
    </row>
    <row r="982" spans="25:25">
      <c r="Y982" s="390"/>
    </row>
    <row r="983" spans="25:25">
      <c r="Y983" s="390"/>
    </row>
    <row r="984" spans="25:25">
      <c r="Y984" s="390"/>
    </row>
    <row r="985" spans="25:25">
      <c r="Y985" s="390"/>
    </row>
    <row r="986" spans="25:25">
      <c r="Y986" s="390"/>
    </row>
    <row r="987" spans="25:25">
      <c r="Y987" s="390"/>
    </row>
    <row r="988" spans="25:25">
      <c r="Y988" s="390"/>
    </row>
    <row r="989" spans="25:25">
      <c r="Y989" s="390"/>
    </row>
    <row r="990" spans="25:25">
      <c r="Y990" s="390"/>
    </row>
    <row r="991" spans="25:25">
      <c r="Y991" s="390"/>
    </row>
    <row r="992" spans="25:25">
      <c r="Y992" s="390"/>
    </row>
    <row r="993" spans="25:25">
      <c r="Y993" s="390"/>
    </row>
    <row r="994" spans="25:25">
      <c r="Y994" s="390"/>
    </row>
    <row r="995" spans="25:25">
      <c r="Y995" s="390"/>
    </row>
    <row r="996" spans="25:25">
      <c r="Y996" s="390"/>
    </row>
    <row r="997" spans="25:25">
      <c r="Y997" s="390"/>
    </row>
    <row r="998" spans="25:25">
      <c r="Y998" s="390"/>
    </row>
    <row r="999" spans="25:25">
      <c r="Y999" s="390"/>
    </row>
    <row r="1000" spans="25:25">
      <c r="Y1000" s="390"/>
    </row>
    <row r="1001" spans="25:25">
      <c r="Y1001" s="390"/>
    </row>
    <row r="1002" spans="25:25">
      <c r="Y1002" s="390"/>
    </row>
    <row r="1003" spans="25:25">
      <c r="Y1003" s="390"/>
    </row>
    <row r="1004" spans="25:25">
      <c r="Y1004" s="390"/>
    </row>
    <row r="1005" spans="25:25">
      <c r="Y1005" s="390"/>
    </row>
    <row r="1006" spans="25:25">
      <c r="Y1006" s="390"/>
    </row>
    <row r="1007" spans="25:25">
      <c r="Y1007" s="390"/>
    </row>
    <row r="1008" spans="25:25">
      <c r="Y1008" s="390"/>
    </row>
    <row r="1009" spans="25:25">
      <c r="Y1009" s="390"/>
    </row>
    <row r="1010" spans="25:25">
      <c r="Y1010" s="390"/>
    </row>
    <row r="1011" spans="25:25">
      <c r="Y1011" s="390"/>
    </row>
    <row r="1012" spans="25:25">
      <c r="Y1012" s="390"/>
    </row>
    <row r="1013" spans="25:25">
      <c r="Y1013" s="390"/>
    </row>
    <row r="1014" spans="25:25">
      <c r="Y1014" s="390"/>
    </row>
    <row r="1015" spans="25:25">
      <c r="Y1015" s="390"/>
    </row>
    <row r="1016" spans="25:25">
      <c r="Y1016" s="390"/>
    </row>
    <row r="1017" spans="25:25">
      <c r="Y1017" s="390"/>
    </row>
    <row r="1018" spans="25:25">
      <c r="Y1018" s="390"/>
    </row>
    <row r="1019" spans="25:25">
      <c r="Y1019" s="390"/>
    </row>
    <row r="1020" spans="25:25">
      <c r="Y1020" s="390"/>
    </row>
    <row r="1021" spans="25:25">
      <c r="Y1021" s="390"/>
    </row>
    <row r="1022" spans="25:25">
      <c r="Y1022" s="390"/>
    </row>
    <row r="1023" spans="25:25">
      <c r="Y1023" s="390"/>
    </row>
    <row r="1024" spans="25:25">
      <c r="Y1024" s="390"/>
    </row>
    <row r="1025" spans="25:25">
      <c r="Y1025" s="390"/>
    </row>
    <row r="1026" spans="25:25">
      <c r="Y1026" s="390"/>
    </row>
    <row r="1027" spans="25:25">
      <c r="Y1027" s="390"/>
    </row>
    <row r="1028" spans="25:25">
      <c r="Y1028" s="390"/>
    </row>
    <row r="1029" spans="25:25">
      <c r="Y1029" s="390"/>
    </row>
    <row r="1030" spans="25:25">
      <c r="Y1030" s="390"/>
    </row>
    <row r="1031" spans="25:25">
      <c r="Y1031" s="390"/>
    </row>
    <row r="1032" spans="25:25">
      <c r="Y1032" s="390"/>
    </row>
    <row r="1033" spans="25:25">
      <c r="Y1033" s="390"/>
    </row>
    <row r="1034" spans="25:25">
      <c r="Y1034" s="390"/>
    </row>
    <row r="1035" spans="25:25">
      <c r="Y1035" s="390"/>
    </row>
    <row r="1036" spans="25:25">
      <c r="Y1036" s="390"/>
    </row>
    <row r="1037" spans="25:25">
      <c r="Y1037" s="390"/>
    </row>
    <row r="1038" spans="25:25">
      <c r="Y1038" s="390"/>
    </row>
  </sheetData>
  <mergeCells count="19">
    <mergeCell ref="Z4:AA4"/>
    <mergeCell ref="A15:C18"/>
    <mergeCell ref="B1:D1"/>
    <mergeCell ref="F3:F4"/>
    <mergeCell ref="G3:G4"/>
    <mergeCell ref="I3:I4"/>
    <mergeCell ref="B4:D4"/>
    <mergeCell ref="A5:C6"/>
    <mergeCell ref="A7:C10"/>
    <mergeCell ref="A11:C12"/>
    <mergeCell ref="A13:C13"/>
    <mergeCell ref="A14:C14"/>
    <mergeCell ref="A26:J29"/>
    <mergeCell ref="A19:C19"/>
    <mergeCell ref="A20:C21"/>
    <mergeCell ref="A22:C22"/>
    <mergeCell ref="A23:C23"/>
    <mergeCell ref="A24:E24"/>
    <mergeCell ref="A25:E25"/>
  </mergeCells>
  <phoneticPr fontId="2"/>
  <printOptions horizontalCentered="1"/>
  <pageMargins left="0.23622047244094491" right="0.23622047244094491" top="0.74803149606299213" bottom="0.74803149606299213"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60"/>
  <sheetViews>
    <sheetView view="pageBreakPreview" zoomScale="90" zoomScaleNormal="75" zoomScaleSheetLayoutView="90" workbookViewId="0">
      <pane xSplit="13" ySplit="4" topLeftCell="N11" activePane="bottomRight" state="frozen"/>
      <selection pane="topRight" activeCell="N1" sqref="N1"/>
      <selection pane="bottomLeft" activeCell="A5" sqref="A5"/>
      <selection pane="bottomRight" activeCell="G24" sqref="G24:G25"/>
    </sheetView>
  </sheetViews>
  <sheetFormatPr defaultRowHeight="13.5"/>
  <cols>
    <col min="1" max="1" width="1.625" customWidth="1"/>
    <col min="2" max="2" width="3.5" customWidth="1"/>
    <col min="3" max="3" width="1.5" customWidth="1"/>
    <col min="4" max="4" width="5" customWidth="1"/>
    <col min="5" max="5" width="21.875" customWidth="1"/>
    <col min="6" max="6" width="1.875" customWidth="1"/>
    <col min="7" max="7" width="13.125" customWidth="1"/>
    <col min="8" max="8" width="10.875" customWidth="1"/>
    <col min="9" max="9" width="11.125" customWidth="1"/>
    <col min="10" max="10" width="10.875" customWidth="1"/>
    <col min="11" max="11" width="11.125" customWidth="1"/>
    <col min="31" max="31" width="14.875" customWidth="1"/>
    <col min="34" max="34" width="14.875" customWidth="1"/>
  </cols>
  <sheetData>
    <row r="1" spans="1:39" ht="30" customHeight="1">
      <c r="B1" s="495" t="s">
        <v>420</v>
      </c>
      <c r="C1" s="495"/>
      <c r="D1" s="495"/>
      <c r="E1" s="159" t="s">
        <v>421</v>
      </c>
      <c r="F1" s="160"/>
      <c r="G1" s="160"/>
      <c r="H1" s="161"/>
      <c r="I1" s="162"/>
      <c r="J1" s="160"/>
      <c r="K1" s="163"/>
    </row>
    <row r="2" spans="1:39" ht="22.5" customHeight="1">
      <c r="B2" s="81"/>
      <c r="C2" s="81"/>
      <c r="D2" s="81"/>
      <c r="E2" s="81"/>
      <c r="F2" s="164"/>
      <c r="G2" s="81"/>
      <c r="H2" s="161"/>
      <c r="I2" s="165"/>
      <c r="J2" s="81"/>
      <c r="K2" s="165" t="s">
        <v>422</v>
      </c>
      <c r="AB2" t="s">
        <v>4</v>
      </c>
      <c r="AE2" s="75" t="s">
        <v>377</v>
      </c>
      <c r="AH2" s="75" t="s">
        <v>350</v>
      </c>
    </row>
    <row r="3" spans="1:39" ht="21" customHeight="1" thickBot="1">
      <c r="A3" s="18"/>
      <c r="B3" s="166"/>
      <c r="C3" s="166"/>
      <c r="D3" s="166"/>
      <c r="E3" s="167" t="s">
        <v>3</v>
      </c>
      <c r="F3" s="167"/>
      <c r="G3" s="498" t="s">
        <v>423</v>
      </c>
      <c r="H3" s="498" t="s">
        <v>424</v>
      </c>
      <c r="I3" s="168"/>
      <c r="J3" s="498" t="s">
        <v>279</v>
      </c>
      <c r="K3" s="168"/>
      <c r="L3" s="1"/>
      <c r="M3" s="1"/>
      <c r="N3" s="153" t="s">
        <v>418</v>
      </c>
      <c r="O3" s="153" t="s">
        <v>419</v>
      </c>
      <c r="P3" s="153" t="s">
        <v>79</v>
      </c>
      <c r="Q3" s="153" t="s">
        <v>427</v>
      </c>
      <c r="R3" s="153" t="s">
        <v>428</v>
      </c>
      <c r="S3" s="153" t="s">
        <v>431</v>
      </c>
      <c r="T3" s="153" t="s">
        <v>432</v>
      </c>
      <c r="U3" s="153" t="s">
        <v>433</v>
      </c>
      <c r="V3" s="153" t="s">
        <v>434</v>
      </c>
      <c r="W3" s="153"/>
      <c r="X3" s="153"/>
      <c r="Z3" s="67" t="s">
        <v>378</v>
      </c>
      <c r="AA3" s="67" t="s">
        <v>379</v>
      </c>
      <c r="AB3" s="67" t="s">
        <v>380</v>
      </c>
      <c r="AC3" s="68" t="s">
        <v>381</v>
      </c>
      <c r="AD3" s="68" t="s">
        <v>382</v>
      </c>
      <c r="AE3" s="68" t="s">
        <v>383</v>
      </c>
      <c r="AF3" s="68" t="s">
        <v>384</v>
      </c>
      <c r="AG3" s="68" t="s">
        <v>385</v>
      </c>
      <c r="AH3" s="68" t="s">
        <v>386</v>
      </c>
    </row>
    <row r="4" spans="1:39" ht="110.45" customHeight="1" thickTop="1" thickBot="1">
      <c r="A4" s="19"/>
      <c r="B4" s="502" t="s">
        <v>52</v>
      </c>
      <c r="C4" s="502"/>
      <c r="D4" s="502"/>
      <c r="E4" s="164"/>
      <c r="F4" s="164"/>
      <c r="G4" s="499"/>
      <c r="H4" s="500"/>
      <c r="I4" s="169" t="s">
        <v>387</v>
      </c>
      <c r="J4" s="501"/>
      <c r="K4" s="169" t="s">
        <v>388</v>
      </c>
      <c r="L4" s="1"/>
      <c r="M4" s="1"/>
      <c r="N4" s="157" t="s">
        <v>283</v>
      </c>
      <c r="O4" s="157" t="s">
        <v>413</v>
      </c>
      <c r="P4" s="170" t="s">
        <v>79</v>
      </c>
      <c r="Q4" s="170" t="s">
        <v>425</v>
      </c>
      <c r="R4" s="170" t="s">
        <v>435</v>
      </c>
      <c r="S4" s="170" t="s">
        <v>431</v>
      </c>
      <c r="T4" s="170" t="s">
        <v>429</v>
      </c>
      <c r="U4" s="170" t="s">
        <v>430</v>
      </c>
      <c r="V4" s="155" t="s">
        <v>434</v>
      </c>
      <c r="W4" s="153"/>
      <c r="X4" s="153" t="s">
        <v>96</v>
      </c>
      <c r="Y4" t="s">
        <v>413</v>
      </c>
      <c r="Z4" s="40" t="s">
        <v>348</v>
      </c>
      <c r="AA4" s="69" t="s">
        <v>352</v>
      </c>
      <c r="AB4" s="71" t="s">
        <v>380</v>
      </c>
      <c r="AC4" s="73" t="s">
        <v>361</v>
      </c>
      <c r="AD4" s="69" t="s">
        <v>352</v>
      </c>
      <c r="AE4" s="71" t="s">
        <v>383</v>
      </c>
      <c r="AF4" s="73" t="s">
        <v>360</v>
      </c>
      <c r="AG4" s="69" t="s">
        <v>352</v>
      </c>
      <c r="AH4" s="71" t="s">
        <v>386</v>
      </c>
      <c r="AJ4" s="496" t="s">
        <v>357</v>
      </c>
      <c r="AK4" s="497"/>
      <c r="AL4" s="41" t="s">
        <v>359</v>
      </c>
      <c r="AM4" s="41" t="s">
        <v>358</v>
      </c>
    </row>
    <row r="5" spans="1:39" ht="30" customHeight="1" thickTop="1" thickBot="1">
      <c r="A5" s="503" t="s">
        <v>389</v>
      </c>
      <c r="B5" s="505" t="s">
        <v>8</v>
      </c>
      <c r="C5" s="507" t="s">
        <v>390</v>
      </c>
      <c r="D5" s="188" t="s">
        <v>391</v>
      </c>
      <c r="E5" s="189" t="s">
        <v>11</v>
      </c>
      <c r="F5" s="189"/>
      <c r="G5" s="190">
        <f>P5</f>
        <v>25</v>
      </c>
      <c r="H5" s="191">
        <f>S5</f>
        <v>16</v>
      </c>
      <c r="I5" s="192">
        <f>(H5/G5)*100</f>
        <v>64</v>
      </c>
      <c r="J5" s="190">
        <f>V5</f>
        <v>15</v>
      </c>
      <c r="K5" s="193">
        <f>(J5/G5)*100</f>
        <v>60</v>
      </c>
      <c r="L5" s="1"/>
      <c r="M5" s="1"/>
      <c r="N5" s="156">
        <v>30</v>
      </c>
      <c r="O5" s="156">
        <v>5</v>
      </c>
      <c r="P5" s="156">
        <f>N5-O5</f>
        <v>25</v>
      </c>
      <c r="Q5" s="156">
        <v>19</v>
      </c>
      <c r="R5" s="156">
        <v>3</v>
      </c>
      <c r="S5" s="156">
        <f>Q5-R5</f>
        <v>16</v>
      </c>
      <c r="T5" s="156">
        <v>18</v>
      </c>
      <c r="U5" s="156">
        <v>3</v>
      </c>
      <c r="V5" s="156">
        <f>T5-U5</f>
        <v>15</v>
      </c>
      <c r="W5" s="158"/>
      <c r="X5" s="158" t="s">
        <v>103</v>
      </c>
      <c r="Y5" s="173" t="s">
        <v>166</v>
      </c>
      <c r="Z5" s="93">
        <v>29</v>
      </c>
      <c r="AA5" s="93">
        <v>5</v>
      </c>
      <c r="AB5" s="72">
        <f>Z5-AA5</f>
        <v>24</v>
      </c>
      <c r="AC5" s="154">
        <v>18</v>
      </c>
      <c r="AD5" s="154"/>
      <c r="AE5" s="72">
        <f t="shared" ref="AE5:AE21" si="0">AC5-AD5</f>
        <v>18</v>
      </c>
      <c r="AF5" s="154">
        <v>13</v>
      </c>
      <c r="AG5" s="154">
        <v>3</v>
      </c>
      <c r="AH5" s="72">
        <f t="shared" ref="AH5:AH21" si="1">AF5-AG5</f>
        <v>10</v>
      </c>
      <c r="AJ5" s="42" t="s">
        <v>63</v>
      </c>
      <c r="AK5" s="154">
        <v>7360</v>
      </c>
      <c r="AL5" s="154">
        <v>2899</v>
      </c>
      <c r="AM5" s="154">
        <v>2759</v>
      </c>
    </row>
    <row r="6" spans="1:39" ht="30" customHeight="1" thickTop="1" thickBot="1">
      <c r="A6" s="504"/>
      <c r="B6" s="506"/>
      <c r="C6" s="508"/>
      <c r="D6" s="194" t="s">
        <v>392</v>
      </c>
      <c r="E6" s="195" t="s">
        <v>13</v>
      </c>
      <c r="F6" s="195"/>
      <c r="G6" s="196">
        <f t="shared" ref="G6:G21" si="2">P6</f>
        <v>66</v>
      </c>
      <c r="H6" s="197">
        <f t="shared" ref="H6:H21" si="3">S6</f>
        <v>29</v>
      </c>
      <c r="I6" s="198">
        <f t="shared" ref="I6:I23" si="4">(H6/G6)*100</f>
        <v>43.939393939393938</v>
      </c>
      <c r="J6" s="196">
        <f t="shared" ref="J6:J21" si="5">V6</f>
        <v>22</v>
      </c>
      <c r="K6" s="199">
        <f t="shared" ref="K6:K21" si="6">(J6/G6)*100</f>
        <v>33.333333333333329</v>
      </c>
      <c r="L6" s="1"/>
      <c r="M6" s="1"/>
      <c r="N6" s="156">
        <v>67</v>
      </c>
      <c r="O6" s="156">
        <v>1</v>
      </c>
      <c r="P6" s="156">
        <f t="shared" ref="P6:P21" si="7">N6-O6</f>
        <v>66</v>
      </c>
      <c r="Q6" s="156">
        <v>29</v>
      </c>
      <c r="R6" s="156">
        <v>0</v>
      </c>
      <c r="S6" s="156">
        <f t="shared" ref="S6:S23" si="8">Q6-R6</f>
        <v>29</v>
      </c>
      <c r="T6" s="156">
        <v>22</v>
      </c>
      <c r="U6" s="156">
        <v>0</v>
      </c>
      <c r="V6" s="156">
        <f t="shared" ref="V6:V21" si="9">T6-U6</f>
        <v>22</v>
      </c>
      <c r="W6" s="158"/>
      <c r="X6" s="158" t="s">
        <v>112</v>
      </c>
      <c r="Y6" s="173" t="s">
        <v>125</v>
      </c>
      <c r="Z6" s="93">
        <v>67</v>
      </c>
      <c r="AA6" s="93">
        <v>1</v>
      </c>
      <c r="AB6" s="72">
        <f>Z6-AA6</f>
        <v>66</v>
      </c>
      <c r="AC6" s="154">
        <v>23</v>
      </c>
      <c r="AD6" s="154"/>
      <c r="AE6" s="72">
        <f t="shared" si="0"/>
        <v>23</v>
      </c>
      <c r="AF6" s="154">
        <v>23</v>
      </c>
      <c r="AG6" s="154">
        <v>0</v>
      </c>
      <c r="AH6" s="72">
        <f t="shared" si="1"/>
        <v>23</v>
      </c>
      <c r="AJ6" s="42" t="s">
        <v>64</v>
      </c>
      <c r="AK6" s="154">
        <v>133</v>
      </c>
      <c r="AL6" s="154">
        <v>20</v>
      </c>
      <c r="AM6" s="154">
        <v>45</v>
      </c>
    </row>
    <row r="7" spans="1:39" ht="30" customHeight="1" thickTop="1" thickBot="1">
      <c r="A7" s="509" t="s">
        <v>389</v>
      </c>
      <c r="B7" s="505" t="s">
        <v>15</v>
      </c>
      <c r="C7" s="513" t="s">
        <v>393</v>
      </c>
      <c r="D7" s="200" t="s">
        <v>394</v>
      </c>
      <c r="E7" s="201" t="s">
        <v>18</v>
      </c>
      <c r="F7" s="201"/>
      <c r="G7" s="190">
        <f t="shared" si="2"/>
        <v>74</v>
      </c>
      <c r="H7" s="202">
        <f t="shared" si="3"/>
        <v>14</v>
      </c>
      <c r="I7" s="192">
        <f t="shared" si="4"/>
        <v>18.918918918918919</v>
      </c>
      <c r="J7" s="190">
        <f t="shared" si="5"/>
        <v>14</v>
      </c>
      <c r="K7" s="193">
        <f t="shared" si="6"/>
        <v>18.918918918918919</v>
      </c>
      <c r="L7" s="1"/>
      <c r="M7" s="1"/>
      <c r="N7" s="156">
        <v>74</v>
      </c>
      <c r="O7" s="156">
        <v>0</v>
      </c>
      <c r="P7" s="156">
        <f t="shared" si="7"/>
        <v>74</v>
      </c>
      <c r="Q7" s="156">
        <v>14</v>
      </c>
      <c r="R7" s="156">
        <v>0</v>
      </c>
      <c r="S7" s="156">
        <f t="shared" si="8"/>
        <v>14</v>
      </c>
      <c r="T7" s="156">
        <v>14</v>
      </c>
      <c r="U7" s="156">
        <v>0</v>
      </c>
      <c r="V7" s="156">
        <f t="shared" si="9"/>
        <v>14</v>
      </c>
      <c r="W7" s="158"/>
      <c r="X7" s="158" t="s">
        <v>119</v>
      </c>
      <c r="Y7" s="173" t="s">
        <v>111</v>
      </c>
      <c r="Z7" s="93">
        <v>79</v>
      </c>
      <c r="AA7" s="93">
        <v>0</v>
      </c>
      <c r="AB7" s="72">
        <f t="shared" ref="AB7:AC25" si="10">Z7-AA7</f>
        <v>79</v>
      </c>
      <c r="AC7" s="154">
        <v>12</v>
      </c>
      <c r="AD7" s="154"/>
      <c r="AE7" s="72">
        <f t="shared" si="0"/>
        <v>12</v>
      </c>
      <c r="AF7" s="154">
        <v>12</v>
      </c>
      <c r="AG7" s="154">
        <v>0</v>
      </c>
      <c r="AH7" s="72">
        <f t="shared" si="1"/>
        <v>12</v>
      </c>
      <c r="AJ7" s="42" t="s">
        <v>65</v>
      </c>
      <c r="AK7" s="154">
        <v>4</v>
      </c>
      <c r="AL7" s="154">
        <v>3</v>
      </c>
      <c r="AM7" s="154">
        <v>3</v>
      </c>
    </row>
    <row r="8" spans="1:39" ht="30" customHeight="1" thickTop="1" thickBot="1">
      <c r="A8" s="510"/>
      <c r="B8" s="512"/>
      <c r="C8" s="514"/>
      <c r="D8" s="203" t="s">
        <v>392</v>
      </c>
      <c r="E8" s="204" t="s">
        <v>19</v>
      </c>
      <c r="F8" s="204"/>
      <c r="G8" s="205">
        <f t="shared" si="2"/>
        <v>79</v>
      </c>
      <c r="H8" s="206">
        <f t="shared" si="3"/>
        <v>46</v>
      </c>
      <c r="I8" s="207">
        <f t="shared" si="4"/>
        <v>58.22784810126582</v>
      </c>
      <c r="J8" s="205">
        <f t="shared" si="5"/>
        <v>42</v>
      </c>
      <c r="K8" s="208">
        <f t="shared" si="6"/>
        <v>53.164556962025308</v>
      </c>
      <c r="L8" s="1"/>
      <c r="M8" s="1"/>
      <c r="N8" s="156">
        <v>80</v>
      </c>
      <c r="O8" s="156">
        <v>1</v>
      </c>
      <c r="P8" s="156">
        <f t="shared" si="7"/>
        <v>79</v>
      </c>
      <c r="Q8" s="156">
        <v>47</v>
      </c>
      <c r="R8" s="156">
        <v>1</v>
      </c>
      <c r="S8" s="156">
        <f t="shared" si="8"/>
        <v>46</v>
      </c>
      <c r="T8" s="156">
        <v>43</v>
      </c>
      <c r="U8" s="156">
        <v>1</v>
      </c>
      <c r="V8" s="156">
        <f t="shared" si="9"/>
        <v>42</v>
      </c>
      <c r="W8" s="158"/>
      <c r="X8" s="158" t="s">
        <v>126</v>
      </c>
      <c r="Y8" s="173" t="s">
        <v>125</v>
      </c>
      <c r="Z8" s="93">
        <v>98</v>
      </c>
      <c r="AA8" s="93">
        <v>2</v>
      </c>
      <c r="AB8" s="72">
        <f t="shared" si="10"/>
        <v>96</v>
      </c>
      <c r="AC8" s="154">
        <v>51</v>
      </c>
      <c r="AD8" s="154"/>
      <c r="AE8" s="72">
        <f t="shared" si="0"/>
        <v>51</v>
      </c>
      <c r="AF8" s="154">
        <v>46</v>
      </c>
      <c r="AG8" s="154">
        <v>1</v>
      </c>
      <c r="AH8" s="72">
        <f t="shared" si="1"/>
        <v>45</v>
      </c>
      <c r="AJ8" s="42" t="s">
        <v>66</v>
      </c>
      <c r="AK8" s="154">
        <v>6</v>
      </c>
      <c r="AL8" s="154">
        <v>3</v>
      </c>
      <c r="AM8" s="154">
        <v>3</v>
      </c>
    </row>
    <row r="9" spans="1:39" ht="30" customHeight="1" thickTop="1" thickBot="1">
      <c r="A9" s="510"/>
      <c r="B9" s="512"/>
      <c r="C9" s="514"/>
      <c r="D9" s="209" t="s">
        <v>395</v>
      </c>
      <c r="E9" s="210" t="s">
        <v>1</v>
      </c>
      <c r="F9" s="210"/>
      <c r="G9" s="205">
        <f t="shared" si="2"/>
        <v>34</v>
      </c>
      <c r="H9" s="211">
        <f t="shared" si="3"/>
        <v>18</v>
      </c>
      <c r="I9" s="207">
        <f t="shared" si="4"/>
        <v>52.941176470588239</v>
      </c>
      <c r="J9" s="205">
        <f t="shared" si="5"/>
        <v>18</v>
      </c>
      <c r="K9" s="208">
        <f t="shared" si="6"/>
        <v>52.941176470588239</v>
      </c>
      <c r="L9" s="1"/>
      <c r="M9" s="1"/>
      <c r="N9" s="156">
        <v>36</v>
      </c>
      <c r="O9" s="156">
        <v>2</v>
      </c>
      <c r="P9" s="156">
        <f t="shared" si="7"/>
        <v>34</v>
      </c>
      <c r="Q9" s="156">
        <v>20</v>
      </c>
      <c r="R9" s="156">
        <v>2</v>
      </c>
      <c r="S9" s="156">
        <f t="shared" si="8"/>
        <v>18</v>
      </c>
      <c r="T9" s="156">
        <v>20</v>
      </c>
      <c r="U9" s="156">
        <v>2</v>
      </c>
      <c r="V9" s="156">
        <f t="shared" si="9"/>
        <v>18</v>
      </c>
      <c r="W9" s="158"/>
      <c r="X9" s="158" t="s">
        <v>132</v>
      </c>
      <c r="Y9" s="173" t="s">
        <v>91</v>
      </c>
      <c r="Z9" s="93">
        <v>39</v>
      </c>
      <c r="AA9" s="93">
        <v>2</v>
      </c>
      <c r="AB9" s="72">
        <f t="shared" si="10"/>
        <v>37</v>
      </c>
      <c r="AC9" s="154">
        <v>28</v>
      </c>
      <c r="AD9" s="154"/>
      <c r="AE9" s="72">
        <f t="shared" si="0"/>
        <v>28</v>
      </c>
      <c r="AF9" s="154">
        <v>20</v>
      </c>
      <c r="AG9" s="154">
        <v>2</v>
      </c>
      <c r="AH9" s="72">
        <f t="shared" si="1"/>
        <v>18</v>
      </c>
      <c r="AJ9" s="42" t="s">
        <v>67</v>
      </c>
      <c r="AK9" s="154">
        <v>18</v>
      </c>
      <c r="AL9" s="154">
        <v>9</v>
      </c>
      <c r="AM9" s="154">
        <v>6</v>
      </c>
    </row>
    <row r="10" spans="1:39" ht="30" customHeight="1" thickTop="1" thickBot="1">
      <c r="A10" s="511"/>
      <c r="B10" s="506"/>
      <c r="C10" s="515"/>
      <c r="D10" s="212" t="s">
        <v>396</v>
      </c>
      <c r="E10" s="213" t="s">
        <v>53</v>
      </c>
      <c r="F10" s="213"/>
      <c r="G10" s="196">
        <f t="shared" si="2"/>
        <v>21</v>
      </c>
      <c r="H10" s="197">
        <f t="shared" si="3"/>
        <v>9</v>
      </c>
      <c r="I10" s="198">
        <f t="shared" si="4"/>
        <v>42.857142857142854</v>
      </c>
      <c r="J10" s="196">
        <f t="shared" si="5"/>
        <v>8</v>
      </c>
      <c r="K10" s="199">
        <f t="shared" si="6"/>
        <v>38.095238095238095</v>
      </c>
      <c r="L10" s="1"/>
      <c r="M10" s="1"/>
      <c r="N10" s="156">
        <v>23</v>
      </c>
      <c r="O10" s="156">
        <v>2</v>
      </c>
      <c r="P10" s="156">
        <f t="shared" si="7"/>
        <v>21</v>
      </c>
      <c r="Q10" s="156">
        <v>10</v>
      </c>
      <c r="R10" s="156">
        <v>1</v>
      </c>
      <c r="S10" s="156">
        <f t="shared" si="8"/>
        <v>9</v>
      </c>
      <c r="T10" s="156">
        <v>9</v>
      </c>
      <c r="U10" s="156">
        <v>1</v>
      </c>
      <c r="V10" s="156">
        <f t="shared" si="9"/>
        <v>8</v>
      </c>
      <c r="W10" s="158"/>
      <c r="X10" s="158" t="s">
        <v>136</v>
      </c>
      <c r="Y10" s="173" t="s">
        <v>91</v>
      </c>
      <c r="Z10" s="93">
        <v>26</v>
      </c>
      <c r="AA10" s="93">
        <v>1</v>
      </c>
      <c r="AB10" s="72">
        <f t="shared" si="10"/>
        <v>25</v>
      </c>
      <c r="AC10" s="154">
        <v>10</v>
      </c>
      <c r="AD10" s="154"/>
      <c r="AE10" s="72">
        <f t="shared" si="0"/>
        <v>10</v>
      </c>
      <c r="AF10" s="154">
        <v>5</v>
      </c>
      <c r="AG10" s="154">
        <v>0</v>
      </c>
      <c r="AH10" s="72">
        <f t="shared" si="1"/>
        <v>5</v>
      </c>
      <c r="AJ10" s="42" t="s">
        <v>68</v>
      </c>
      <c r="AK10" s="154">
        <v>27</v>
      </c>
      <c r="AL10" s="154">
        <v>6</v>
      </c>
      <c r="AM10" s="154">
        <v>2</v>
      </c>
    </row>
    <row r="11" spans="1:39" ht="30" customHeight="1" thickTop="1" thickBot="1">
      <c r="A11" s="503" t="s">
        <v>389</v>
      </c>
      <c r="B11" s="505" t="s">
        <v>22</v>
      </c>
      <c r="C11" s="507" t="s">
        <v>397</v>
      </c>
      <c r="D11" s="214" t="s">
        <v>398</v>
      </c>
      <c r="E11" s="215" t="s">
        <v>25</v>
      </c>
      <c r="F11" s="215"/>
      <c r="G11" s="190">
        <f t="shared" si="2"/>
        <v>3</v>
      </c>
      <c r="H11" s="202">
        <f t="shared" si="3"/>
        <v>0</v>
      </c>
      <c r="I11" s="192">
        <f t="shared" si="4"/>
        <v>0</v>
      </c>
      <c r="J11" s="190">
        <f t="shared" si="5"/>
        <v>0</v>
      </c>
      <c r="K11" s="193">
        <f t="shared" si="6"/>
        <v>0</v>
      </c>
      <c r="L11" s="1"/>
      <c r="M11" s="1"/>
      <c r="N11" s="156">
        <v>3</v>
      </c>
      <c r="O11" s="156">
        <v>0</v>
      </c>
      <c r="P11" s="156">
        <f t="shared" si="7"/>
        <v>3</v>
      </c>
      <c r="Q11" s="156">
        <v>0</v>
      </c>
      <c r="R11" s="156">
        <v>0</v>
      </c>
      <c r="S11" s="156">
        <f t="shared" si="8"/>
        <v>0</v>
      </c>
      <c r="T11" s="156">
        <v>0</v>
      </c>
      <c r="U11" s="156">
        <v>0</v>
      </c>
      <c r="V11" s="156">
        <f t="shared" si="9"/>
        <v>0</v>
      </c>
      <c r="W11" s="158"/>
      <c r="X11" s="158" t="s">
        <v>142</v>
      </c>
      <c r="Y11" s="173" t="s">
        <v>111</v>
      </c>
      <c r="Z11" s="93">
        <v>4</v>
      </c>
      <c r="AA11" s="93">
        <v>0</v>
      </c>
      <c r="AB11" s="72">
        <f t="shared" si="10"/>
        <v>4</v>
      </c>
      <c r="AC11" s="154">
        <v>0</v>
      </c>
      <c r="AD11" s="154"/>
      <c r="AE11" s="72">
        <f t="shared" si="0"/>
        <v>0</v>
      </c>
      <c r="AF11" s="154">
        <v>0</v>
      </c>
      <c r="AG11" s="154">
        <v>0</v>
      </c>
      <c r="AH11" s="72">
        <f t="shared" si="1"/>
        <v>0</v>
      </c>
      <c r="AJ11" s="42" t="s">
        <v>69</v>
      </c>
      <c r="AK11" s="154">
        <v>112</v>
      </c>
      <c r="AL11" s="154">
        <v>17</v>
      </c>
      <c r="AM11" s="154">
        <v>22</v>
      </c>
    </row>
    <row r="12" spans="1:39" ht="30" customHeight="1" thickTop="1" thickBot="1">
      <c r="A12" s="504"/>
      <c r="B12" s="506"/>
      <c r="C12" s="508"/>
      <c r="D12" s="212" t="s">
        <v>399</v>
      </c>
      <c r="E12" s="213" t="s">
        <v>26</v>
      </c>
      <c r="F12" s="213"/>
      <c r="G12" s="196">
        <f t="shared" si="2"/>
        <v>2140</v>
      </c>
      <c r="H12" s="216">
        <f t="shared" si="3"/>
        <v>1056</v>
      </c>
      <c r="I12" s="198">
        <f t="shared" si="4"/>
        <v>49.345794392523359</v>
      </c>
      <c r="J12" s="196">
        <f t="shared" si="5"/>
        <v>978</v>
      </c>
      <c r="K12" s="199">
        <f t="shared" si="6"/>
        <v>45.700934579439249</v>
      </c>
      <c r="L12" s="1"/>
      <c r="M12" s="1"/>
      <c r="N12" s="156">
        <v>2194</v>
      </c>
      <c r="O12" s="156">
        <v>54</v>
      </c>
      <c r="P12" s="156">
        <f t="shared" si="7"/>
        <v>2140</v>
      </c>
      <c r="Q12" s="156">
        <v>1084</v>
      </c>
      <c r="R12" s="156">
        <v>28</v>
      </c>
      <c r="S12" s="156">
        <f t="shared" si="8"/>
        <v>1056</v>
      </c>
      <c r="T12" s="156">
        <v>1006</v>
      </c>
      <c r="U12" s="156">
        <v>28</v>
      </c>
      <c r="V12" s="156">
        <f t="shared" si="9"/>
        <v>978</v>
      </c>
      <c r="W12" s="158"/>
      <c r="X12" s="158" t="s">
        <v>147</v>
      </c>
      <c r="Y12" s="173" t="s">
        <v>414</v>
      </c>
      <c r="Z12" s="93">
        <v>2508</v>
      </c>
      <c r="AA12" s="93">
        <v>61</v>
      </c>
      <c r="AB12" s="72">
        <f t="shared" si="10"/>
        <v>2447</v>
      </c>
      <c r="AC12" s="154">
        <v>1018</v>
      </c>
      <c r="AD12" s="154"/>
      <c r="AE12" s="72">
        <f t="shared" si="0"/>
        <v>1018</v>
      </c>
      <c r="AF12" s="154">
        <v>1024</v>
      </c>
      <c r="AG12" s="154">
        <v>32</v>
      </c>
      <c r="AH12" s="72">
        <f t="shared" si="1"/>
        <v>992</v>
      </c>
      <c r="AJ12" s="42" t="s">
        <v>70</v>
      </c>
      <c r="AK12" s="154">
        <v>2</v>
      </c>
      <c r="AL12" s="154">
        <v>1</v>
      </c>
      <c r="AM12" s="154">
        <v>1</v>
      </c>
    </row>
    <row r="13" spans="1:39" ht="30" customHeight="1" thickTop="1" thickBot="1">
      <c r="A13" s="217" t="s">
        <v>400</v>
      </c>
      <c r="B13" s="218" t="s">
        <v>27</v>
      </c>
      <c r="C13" s="219" t="s">
        <v>401</v>
      </c>
      <c r="D13" s="220"/>
      <c r="E13" s="221" t="s">
        <v>29</v>
      </c>
      <c r="F13" s="221"/>
      <c r="G13" s="222">
        <f t="shared" si="2"/>
        <v>736</v>
      </c>
      <c r="H13" s="190">
        <f t="shared" si="3"/>
        <v>355</v>
      </c>
      <c r="I13" s="223">
        <f t="shared" si="4"/>
        <v>48.233695652173914</v>
      </c>
      <c r="J13" s="222">
        <f t="shared" si="5"/>
        <v>321</v>
      </c>
      <c r="K13" s="224">
        <f t="shared" si="6"/>
        <v>43.614130434782609</v>
      </c>
      <c r="L13" s="1"/>
      <c r="M13" s="1"/>
      <c r="N13" s="156">
        <v>765</v>
      </c>
      <c r="O13" s="156">
        <v>29</v>
      </c>
      <c r="P13" s="156">
        <f t="shared" si="7"/>
        <v>736</v>
      </c>
      <c r="Q13" s="156">
        <v>370</v>
      </c>
      <c r="R13" s="156">
        <v>15</v>
      </c>
      <c r="S13" s="156">
        <f t="shared" si="8"/>
        <v>355</v>
      </c>
      <c r="T13" s="156">
        <v>336</v>
      </c>
      <c r="U13" s="156">
        <v>15</v>
      </c>
      <c r="V13" s="156">
        <f t="shared" si="9"/>
        <v>321</v>
      </c>
      <c r="W13" s="158"/>
      <c r="X13" s="158" t="s">
        <v>157</v>
      </c>
      <c r="Y13" s="173" t="s">
        <v>415</v>
      </c>
      <c r="Z13" s="93">
        <v>957</v>
      </c>
      <c r="AA13" s="93">
        <v>35</v>
      </c>
      <c r="AB13" s="72">
        <f t="shared" si="10"/>
        <v>922</v>
      </c>
      <c r="AC13" s="154">
        <v>278</v>
      </c>
      <c r="AD13" s="154"/>
      <c r="AE13" s="72">
        <f t="shared" si="0"/>
        <v>278</v>
      </c>
      <c r="AF13" s="154">
        <v>278</v>
      </c>
      <c r="AG13" s="154">
        <v>18</v>
      </c>
      <c r="AH13" s="72">
        <f t="shared" si="1"/>
        <v>260</v>
      </c>
      <c r="AJ13" s="42" t="s">
        <v>71</v>
      </c>
      <c r="AK13" s="154">
        <v>100</v>
      </c>
      <c r="AL13" s="154">
        <v>42</v>
      </c>
      <c r="AM13" s="154">
        <v>40</v>
      </c>
    </row>
    <row r="14" spans="1:39" ht="30" customHeight="1" thickTop="1" thickBot="1">
      <c r="A14" s="217" t="s">
        <v>402</v>
      </c>
      <c r="B14" s="218" t="s">
        <v>30</v>
      </c>
      <c r="C14" s="219" t="s">
        <v>403</v>
      </c>
      <c r="D14" s="220" t="s">
        <v>404</v>
      </c>
      <c r="E14" s="221" t="s">
        <v>33</v>
      </c>
      <c r="F14" s="221"/>
      <c r="G14" s="222">
        <f t="shared" si="2"/>
        <v>238</v>
      </c>
      <c r="H14" s="190">
        <f t="shared" si="3"/>
        <v>124</v>
      </c>
      <c r="I14" s="223">
        <f t="shared" si="4"/>
        <v>52.100840336134461</v>
      </c>
      <c r="J14" s="222">
        <f t="shared" si="5"/>
        <v>107</v>
      </c>
      <c r="K14" s="224">
        <f t="shared" si="6"/>
        <v>44.957983193277315</v>
      </c>
      <c r="L14" s="1"/>
      <c r="M14" s="1"/>
      <c r="N14" s="156">
        <v>357</v>
      </c>
      <c r="O14" s="156">
        <v>119</v>
      </c>
      <c r="P14" s="156">
        <f t="shared" si="7"/>
        <v>238</v>
      </c>
      <c r="Q14" s="156">
        <v>212</v>
      </c>
      <c r="R14" s="156">
        <v>88</v>
      </c>
      <c r="S14" s="156">
        <f t="shared" si="8"/>
        <v>124</v>
      </c>
      <c r="T14" s="156">
        <v>195</v>
      </c>
      <c r="U14" s="156">
        <v>88</v>
      </c>
      <c r="V14" s="156">
        <f t="shared" si="9"/>
        <v>107</v>
      </c>
      <c r="W14" s="158"/>
      <c r="X14" s="158" t="s">
        <v>168</v>
      </c>
      <c r="Y14" s="173" t="s">
        <v>416</v>
      </c>
      <c r="Z14" s="93">
        <v>297</v>
      </c>
      <c r="AA14" s="93">
        <v>110</v>
      </c>
      <c r="AB14" s="72">
        <f t="shared" si="10"/>
        <v>187</v>
      </c>
      <c r="AC14" s="154">
        <v>110</v>
      </c>
      <c r="AD14" s="154"/>
      <c r="AE14" s="72">
        <f t="shared" si="0"/>
        <v>110</v>
      </c>
      <c r="AF14" s="154">
        <v>193</v>
      </c>
      <c r="AG14" s="154">
        <v>84</v>
      </c>
      <c r="AH14" s="72">
        <f t="shared" si="1"/>
        <v>109</v>
      </c>
      <c r="AJ14" s="42" t="s">
        <v>72</v>
      </c>
      <c r="AK14" s="154">
        <v>0</v>
      </c>
      <c r="AL14" s="154">
        <v>0</v>
      </c>
      <c r="AM14" s="154">
        <v>0</v>
      </c>
    </row>
    <row r="15" spans="1:39" ht="30" customHeight="1" thickTop="1" thickBot="1">
      <c r="A15" s="509" t="s">
        <v>54</v>
      </c>
      <c r="B15" s="505"/>
      <c r="C15" s="513"/>
      <c r="D15" s="203" t="s">
        <v>404</v>
      </c>
      <c r="E15" s="204" t="s">
        <v>35</v>
      </c>
      <c r="F15" s="204"/>
      <c r="G15" s="190">
        <f t="shared" si="2"/>
        <v>161</v>
      </c>
      <c r="H15" s="202">
        <f t="shared" si="3"/>
        <v>78</v>
      </c>
      <c r="I15" s="192">
        <f t="shared" si="4"/>
        <v>48.447204968944099</v>
      </c>
      <c r="J15" s="190">
        <f t="shared" si="5"/>
        <v>69</v>
      </c>
      <c r="K15" s="193">
        <f t="shared" si="6"/>
        <v>42.857142857142854</v>
      </c>
      <c r="L15" s="1"/>
      <c r="M15" s="1"/>
      <c r="N15" s="156">
        <v>192</v>
      </c>
      <c r="O15" s="156">
        <v>31</v>
      </c>
      <c r="P15" s="156">
        <f t="shared" si="7"/>
        <v>161</v>
      </c>
      <c r="Q15" s="156">
        <v>95</v>
      </c>
      <c r="R15" s="156">
        <v>17</v>
      </c>
      <c r="S15" s="156">
        <f t="shared" si="8"/>
        <v>78</v>
      </c>
      <c r="T15" s="156">
        <v>86</v>
      </c>
      <c r="U15" s="156">
        <v>17</v>
      </c>
      <c r="V15" s="156">
        <f t="shared" si="9"/>
        <v>69</v>
      </c>
      <c r="W15" s="158"/>
      <c r="X15" s="158" t="s">
        <v>442</v>
      </c>
      <c r="Y15" s="173" t="s">
        <v>155</v>
      </c>
      <c r="Z15" s="93">
        <v>222</v>
      </c>
      <c r="AA15" s="93">
        <v>28</v>
      </c>
      <c r="AB15" s="72">
        <f t="shared" si="10"/>
        <v>194</v>
      </c>
      <c r="AC15" s="154">
        <v>96</v>
      </c>
      <c r="AD15" s="154"/>
      <c r="AE15" s="72">
        <f t="shared" si="0"/>
        <v>96</v>
      </c>
      <c r="AF15" s="154">
        <v>111</v>
      </c>
      <c r="AG15" s="154">
        <v>17</v>
      </c>
      <c r="AH15" s="72">
        <f t="shared" si="1"/>
        <v>94</v>
      </c>
      <c r="AJ15" s="42" t="s">
        <v>73</v>
      </c>
      <c r="AK15" s="154">
        <v>171</v>
      </c>
      <c r="AL15" s="154">
        <v>61</v>
      </c>
      <c r="AM15" s="154">
        <v>58</v>
      </c>
    </row>
    <row r="16" spans="1:39" ht="30" customHeight="1" thickTop="1" thickBot="1">
      <c r="A16" s="510"/>
      <c r="B16" s="520"/>
      <c r="C16" s="514"/>
      <c r="D16" s="209" t="s">
        <v>405</v>
      </c>
      <c r="E16" s="210" t="s">
        <v>55</v>
      </c>
      <c r="F16" s="225"/>
      <c r="G16" s="226">
        <f t="shared" si="2"/>
        <v>120</v>
      </c>
      <c r="H16" s="211">
        <f t="shared" si="3"/>
        <v>55</v>
      </c>
      <c r="I16" s="207">
        <f t="shared" si="4"/>
        <v>45.833333333333329</v>
      </c>
      <c r="J16" s="205">
        <f t="shared" si="5"/>
        <v>54</v>
      </c>
      <c r="K16" s="208">
        <f t="shared" si="6"/>
        <v>45</v>
      </c>
      <c r="L16" s="1"/>
      <c r="M16" s="1"/>
      <c r="N16" s="156">
        <v>126</v>
      </c>
      <c r="O16" s="156">
        <v>6</v>
      </c>
      <c r="P16" s="156">
        <f t="shared" si="7"/>
        <v>120</v>
      </c>
      <c r="Q16" s="156">
        <v>60</v>
      </c>
      <c r="R16" s="156">
        <v>5</v>
      </c>
      <c r="S16" s="156">
        <f t="shared" si="8"/>
        <v>55</v>
      </c>
      <c r="T16" s="156">
        <v>59</v>
      </c>
      <c r="U16" s="156">
        <v>5</v>
      </c>
      <c r="V16" s="156">
        <f t="shared" si="9"/>
        <v>54</v>
      </c>
      <c r="W16" s="158"/>
      <c r="X16" s="158" t="s">
        <v>443</v>
      </c>
      <c r="Y16" s="173">
        <v>6</v>
      </c>
      <c r="Z16" s="93">
        <v>134</v>
      </c>
      <c r="AA16" s="93">
        <v>8</v>
      </c>
      <c r="AB16" s="72">
        <f t="shared" si="10"/>
        <v>126</v>
      </c>
      <c r="AC16" s="154">
        <v>63</v>
      </c>
      <c r="AD16" s="154"/>
      <c r="AE16" s="72">
        <f t="shared" si="0"/>
        <v>63</v>
      </c>
      <c r="AF16" s="154">
        <v>60</v>
      </c>
      <c r="AG16" s="154">
        <v>6</v>
      </c>
      <c r="AH16" s="72">
        <f t="shared" si="1"/>
        <v>54</v>
      </c>
      <c r="AJ16" s="42" t="s">
        <v>74</v>
      </c>
      <c r="AK16" s="154">
        <v>3327</v>
      </c>
      <c r="AL16" s="154">
        <v>1720</v>
      </c>
      <c r="AM16" s="154">
        <v>1663</v>
      </c>
    </row>
    <row r="17" spans="1:39" ht="30" customHeight="1" thickTop="1" thickBot="1">
      <c r="A17" s="510"/>
      <c r="B17" s="520"/>
      <c r="C17" s="514"/>
      <c r="D17" s="209" t="s">
        <v>406</v>
      </c>
      <c r="E17" s="227" t="s">
        <v>56</v>
      </c>
      <c r="F17" s="225"/>
      <c r="G17" s="226">
        <f t="shared" si="2"/>
        <v>158</v>
      </c>
      <c r="H17" s="211">
        <f t="shared" si="3"/>
        <v>69</v>
      </c>
      <c r="I17" s="207">
        <f t="shared" si="4"/>
        <v>43.670886075949369</v>
      </c>
      <c r="J17" s="205">
        <f t="shared" si="5"/>
        <v>66</v>
      </c>
      <c r="K17" s="228">
        <f t="shared" si="6"/>
        <v>41.77215189873418</v>
      </c>
      <c r="L17" s="1"/>
      <c r="M17" s="1"/>
      <c r="N17" s="156">
        <v>161</v>
      </c>
      <c r="O17" s="156">
        <v>3</v>
      </c>
      <c r="P17" s="156">
        <f t="shared" si="7"/>
        <v>158</v>
      </c>
      <c r="Q17" s="156">
        <v>70</v>
      </c>
      <c r="R17" s="156">
        <v>1</v>
      </c>
      <c r="S17" s="156">
        <f t="shared" si="8"/>
        <v>69</v>
      </c>
      <c r="T17" s="156">
        <v>67</v>
      </c>
      <c r="U17" s="156">
        <v>1</v>
      </c>
      <c r="V17" s="156">
        <f t="shared" si="9"/>
        <v>66</v>
      </c>
      <c r="W17" s="158"/>
      <c r="X17" s="158" t="s">
        <v>444</v>
      </c>
      <c r="Y17" s="173">
        <v>3</v>
      </c>
      <c r="Z17" s="93">
        <v>157</v>
      </c>
      <c r="AA17" s="93">
        <v>3</v>
      </c>
      <c r="AB17" s="72">
        <f t="shared" si="10"/>
        <v>154</v>
      </c>
      <c r="AC17" s="154">
        <v>48</v>
      </c>
      <c r="AD17" s="154"/>
      <c r="AE17" s="72">
        <f t="shared" si="0"/>
        <v>48</v>
      </c>
      <c r="AF17" s="154">
        <v>48</v>
      </c>
      <c r="AG17" s="154">
        <v>0</v>
      </c>
      <c r="AH17" s="72">
        <f t="shared" si="1"/>
        <v>48</v>
      </c>
      <c r="AJ17" s="42" t="s">
        <v>75</v>
      </c>
      <c r="AK17" s="133">
        <f>SUM(AK5:AK16)</f>
        <v>11260</v>
      </c>
      <c r="AL17" s="146">
        <f>SUM(AL5:AL16)</f>
        <v>4781</v>
      </c>
      <c r="AM17" s="144">
        <f>SUM(AM5:AM16)</f>
        <v>4602</v>
      </c>
    </row>
    <row r="18" spans="1:39" ht="30" customHeight="1" thickTop="1" thickBot="1">
      <c r="A18" s="511"/>
      <c r="B18" s="506"/>
      <c r="C18" s="515"/>
      <c r="D18" s="212" t="s">
        <v>407</v>
      </c>
      <c r="E18" s="213" t="s">
        <v>57</v>
      </c>
      <c r="F18" s="213"/>
      <c r="G18" s="196">
        <f t="shared" si="2"/>
        <v>13</v>
      </c>
      <c r="H18" s="197">
        <f t="shared" si="3"/>
        <v>8</v>
      </c>
      <c r="I18" s="198">
        <f t="shared" si="4"/>
        <v>61.53846153846154</v>
      </c>
      <c r="J18" s="196">
        <f t="shared" si="5"/>
        <v>5</v>
      </c>
      <c r="K18" s="199">
        <f t="shared" si="6"/>
        <v>38.461538461538467</v>
      </c>
      <c r="L18" s="1"/>
      <c r="M18" s="1"/>
      <c r="N18" s="156">
        <v>14</v>
      </c>
      <c r="O18" s="156">
        <v>1</v>
      </c>
      <c r="P18" s="156">
        <f t="shared" si="7"/>
        <v>13</v>
      </c>
      <c r="Q18" s="156">
        <v>9</v>
      </c>
      <c r="R18" s="156">
        <v>1</v>
      </c>
      <c r="S18" s="156">
        <f t="shared" si="8"/>
        <v>8</v>
      </c>
      <c r="T18" s="156">
        <v>6</v>
      </c>
      <c r="U18" s="156">
        <v>1</v>
      </c>
      <c r="V18" s="156">
        <f t="shared" si="9"/>
        <v>5</v>
      </c>
      <c r="W18" s="158"/>
      <c r="X18" s="158" t="s">
        <v>206</v>
      </c>
      <c r="Y18" s="173" t="s">
        <v>125</v>
      </c>
      <c r="Z18" s="93">
        <v>20</v>
      </c>
      <c r="AA18" s="93">
        <v>0</v>
      </c>
      <c r="AB18" s="72">
        <f t="shared" si="10"/>
        <v>20</v>
      </c>
      <c r="AC18" s="154">
        <v>4</v>
      </c>
      <c r="AD18" s="154"/>
      <c r="AE18" s="72">
        <f t="shared" si="0"/>
        <v>4</v>
      </c>
      <c r="AF18" s="154">
        <v>3</v>
      </c>
      <c r="AG18" s="154">
        <v>0</v>
      </c>
      <c r="AH18" s="72">
        <f t="shared" si="1"/>
        <v>3</v>
      </c>
    </row>
    <row r="19" spans="1:39" ht="30" customHeight="1" thickTop="1" thickBot="1">
      <c r="A19" s="217" t="s">
        <v>408</v>
      </c>
      <c r="B19" s="218" t="s">
        <v>37</v>
      </c>
      <c r="C19" s="219" t="s">
        <v>409</v>
      </c>
      <c r="D19" s="220" t="s">
        <v>410</v>
      </c>
      <c r="E19" s="221" t="s">
        <v>40</v>
      </c>
      <c r="F19" s="221"/>
      <c r="G19" s="222">
        <f t="shared" si="2"/>
        <v>119</v>
      </c>
      <c r="H19" s="190">
        <f t="shared" si="3"/>
        <v>55</v>
      </c>
      <c r="I19" s="223">
        <f t="shared" si="4"/>
        <v>46.218487394957982</v>
      </c>
      <c r="J19" s="222">
        <f t="shared" si="5"/>
        <v>45</v>
      </c>
      <c r="K19" s="224">
        <f t="shared" si="6"/>
        <v>37.815126050420169</v>
      </c>
      <c r="L19" s="1"/>
      <c r="M19" s="1"/>
      <c r="N19" s="156">
        <v>120</v>
      </c>
      <c r="O19" s="156">
        <v>1</v>
      </c>
      <c r="P19" s="156">
        <f t="shared" si="7"/>
        <v>119</v>
      </c>
      <c r="Q19" s="156">
        <v>55</v>
      </c>
      <c r="R19" s="156">
        <v>0</v>
      </c>
      <c r="S19" s="156">
        <f t="shared" si="8"/>
        <v>55</v>
      </c>
      <c r="T19" s="156">
        <v>45</v>
      </c>
      <c r="U19" s="156">
        <v>0</v>
      </c>
      <c r="V19" s="156">
        <f t="shared" si="9"/>
        <v>45</v>
      </c>
      <c r="W19" s="158"/>
      <c r="X19" s="158" t="s">
        <v>216</v>
      </c>
      <c r="Y19" s="173" t="s">
        <v>125</v>
      </c>
      <c r="Z19" s="93">
        <v>68</v>
      </c>
      <c r="AA19" s="93">
        <v>1</v>
      </c>
      <c r="AB19" s="72">
        <f t="shared" si="10"/>
        <v>67</v>
      </c>
      <c r="AC19" s="154">
        <v>33</v>
      </c>
      <c r="AD19" s="154"/>
      <c r="AE19" s="72">
        <f t="shared" si="0"/>
        <v>33</v>
      </c>
      <c r="AF19" s="154">
        <v>33</v>
      </c>
      <c r="AG19" s="154">
        <v>1</v>
      </c>
      <c r="AH19" s="72">
        <f t="shared" si="1"/>
        <v>32</v>
      </c>
    </row>
    <row r="20" spans="1:39" ht="30" customHeight="1" thickTop="1" thickBot="1">
      <c r="A20" s="503" t="s">
        <v>411</v>
      </c>
      <c r="B20" s="521" t="s">
        <v>41</v>
      </c>
      <c r="C20" s="507" t="s">
        <v>390</v>
      </c>
      <c r="D20" s="214" t="s">
        <v>391</v>
      </c>
      <c r="E20" s="229" t="s">
        <v>44</v>
      </c>
      <c r="F20" s="230"/>
      <c r="G20" s="190">
        <f t="shared" si="2"/>
        <v>55160</v>
      </c>
      <c r="H20" s="191">
        <f t="shared" si="3"/>
        <v>27385</v>
      </c>
      <c r="I20" s="192">
        <f t="shared" si="4"/>
        <v>49.6464829586657</v>
      </c>
      <c r="J20" s="190">
        <f t="shared" si="5"/>
        <v>25507</v>
      </c>
      <c r="K20" s="193">
        <f t="shared" si="6"/>
        <v>46.241841914430751</v>
      </c>
      <c r="L20" s="1"/>
      <c r="M20" s="1"/>
      <c r="N20" s="156">
        <v>60570</v>
      </c>
      <c r="O20" s="156">
        <v>5410</v>
      </c>
      <c r="P20" s="156">
        <f t="shared" si="7"/>
        <v>55160</v>
      </c>
      <c r="Q20" s="156">
        <v>31264</v>
      </c>
      <c r="R20" s="156">
        <v>3879</v>
      </c>
      <c r="S20" s="156">
        <f t="shared" si="8"/>
        <v>27385</v>
      </c>
      <c r="T20" s="156">
        <v>29386</v>
      </c>
      <c r="U20" s="156">
        <v>3879</v>
      </c>
      <c r="V20" s="156">
        <f t="shared" si="9"/>
        <v>25507</v>
      </c>
      <c r="W20" s="158"/>
      <c r="X20" s="158" t="s">
        <v>241</v>
      </c>
      <c r="Y20" s="173" t="s">
        <v>417</v>
      </c>
      <c r="Z20" s="93">
        <v>63104</v>
      </c>
      <c r="AA20" s="93">
        <v>5586</v>
      </c>
      <c r="AB20" s="72">
        <f t="shared" si="10"/>
        <v>57518</v>
      </c>
      <c r="AC20" s="154">
        <v>25572</v>
      </c>
      <c r="AD20" s="154"/>
      <c r="AE20" s="72">
        <f t="shared" si="0"/>
        <v>25572</v>
      </c>
      <c r="AF20" s="154">
        <v>29302</v>
      </c>
      <c r="AG20" s="154">
        <v>3927</v>
      </c>
      <c r="AH20" s="72">
        <f t="shared" si="1"/>
        <v>25375</v>
      </c>
    </row>
    <row r="21" spans="1:39" ht="30" customHeight="1" thickTop="1" thickBot="1">
      <c r="A21" s="504"/>
      <c r="B21" s="522"/>
      <c r="C21" s="523"/>
      <c r="D21" s="212" t="s">
        <v>412</v>
      </c>
      <c r="E21" s="231" t="s">
        <v>0</v>
      </c>
      <c r="F21" s="232"/>
      <c r="G21" s="196">
        <f t="shared" si="2"/>
        <v>7071</v>
      </c>
      <c r="H21" s="197">
        <f t="shared" si="3"/>
        <v>2931</v>
      </c>
      <c r="I21" s="198">
        <f t="shared" si="4"/>
        <v>41.450997030123041</v>
      </c>
      <c r="J21" s="196">
        <f t="shared" si="5"/>
        <v>2681</v>
      </c>
      <c r="K21" s="199">
        <f t="shared" si="6"/>
        <v>37.915429217932399</v>
      </c>
      <c r="L21" s="1"/>
      <c r="M21" s="1"/>
      <c r="N21" s="156">
        <v>8795</v>
      </c>
      <c r="O21" s="156">
        <v>1724</v>
      </c>
      <c r="P21" s="156">
        <f t="shared" si="7"/>
        <v>7071</v>
      </c>
      <c r="Q21" s="156">
        <v>3860</v>
      </c>
      <c r="R21" s="156">
        <v>929</v>
      </c>
      <c r="S21" s="156">
        <f t="shared" si="8"/>
        <v>2931</v>
      </c>
      <c r="T21" s="156">
        <v>3610</v>
      </c>
      <c r="U21" s="156">
        <v>929</v>
      </c>
      <c r="V21" s="156">
        <f t="shared" si="9"/>
        <v>2681</v>
      </c>
      <c r="W21" s="158"/>
      <c r="X21" s="158" t="s">
        <v>252</v>
      </c>
      <c r="Y21" s="173" t="s">
        <v>436</v>
      </c>
      <c r="Z21" s="93">
        <v>9346</v>
      </c>
      <c r="AA21" s="93">
        <v>1751</v>
      </c>
      <c r="AB21" s="72">
        <f t="shared" si="10"/>
        <v>7595</v>
      </c>
      <c r="AC21" s="154">
        <v>2806</v>
      </c>
      <c r="AD21" s="154"/>
      <c r="AE21" s="72">
        <f t="shared" si="0"/>
        <v>2806</v>
      </c>
      <c r="AF21" s="154">
        <v>3707</v>
      </c>
      <c r="AG21" s="154">
        <v>960</v>
      </c>
      <c r="AH21" s="72">
        <f t="shared" si="1"/>
        <v>2747</v>
      </c>
    </row>
    <row r="22" spans="1:39" ht="30" customHeight="1" thickTop="1" thickBot="1">
      <c r="A22" s="217"/>
      <c r="B22" s="233" t="s">
        <v>45</v>
      </c>
      <c r="C22" s="234"/>
      <c r="D22" s="235"/>
      <c r="E22" s="221" t="s">
        <v>46</v>
      </c>
      <c r="F22" s="221"/>
      <c r="G22" s="236">
        <f>N22</f>
        <v>54</v>
      </c>
      <c r="H22" s="222">
        <f>Q22</f>
        <v>44</v>
      </c>
      <c r="I22" s="223">
        <f t="shared" si="4"/>
        <v>81.481481481481481</v>
      </c>
      <c r="J22" s="236">
        <f>T22</f>
        <v>42</v>
      </c>
      <c r="K22" s="237">
        <f>(J22/G22)*100</f>
        <v>77.777777777777786</v>
      </c>
      <c r="L22" s="1"/>
      <c r="M22" s="1"/>
      <c r="N22" s="156">
        <v>54</v>
      </c>
      <c r="O22" s="171" t="s">
        <v>89</v>
      </c>
      <c r="P22" s="171"/>
      <c r="Q22" s="156">
        <v>44</v>
      </c>
      <c r="R22" s="171"/>
      <c r="S22" s="156">
        <f t="shared" si="8"/>
        <v>44</v>
      </c>
      <c r="T22" s="156">
        <v>42</v>
      </c>
      <c r="U22" s="171"/>
      <c r="V22" s="171"/>
      <c r="W22" s="172"/>
      <c r="X22" s="172" t="s">
        <v>258</v>
      </c>
      <c r="Y22" s="174" t="s">
        <v>89</v>
      </c>
      <c r="AA22" s="93">
        <v>55</v>
      </c>
      <c r="AB22" s="70"/>
      <c r="AC22" s="72">
        <f t="shared" si="10"/>
        <v>55</v>
      </c>
      <c r="AD22" s="154">
        <v>45</v>
      </c>
      <c r="AE22" s="70"/>
      <c r="AF22" s="72">
        <f>AD22-AE22</f>
        <v>45</v>
      </c>
      <c r="AG22" s="154">
        <v>48</v>
      </c>
      <c r="AH22" s="70"/>
      <c r="AI22" s="72">
        <f>AG22-AH22</f>
        <v>48</v>
      </c>
    </row>
    <row r="23" spans="1:39" ht="30" customHeight="1" thickTop="1" thickBot="1">
      <c r="A23" s="217"/>
      <c r="B23" s="233" t="s">
        <v>47</v>
      </c>
      <c r="C23" s="234"/>
      <c r="D23" s="235"/>
      <c r="E23" s="221" t="s">
        <v>48</v>
      </c>
      <c r="F23" s="221"/>
      <c r="G23" s="236">
        <f>N23</f>
        <v>4</v>
      </c>
      <c r="H23" s="238">
        <f>Q23</f>
        <v>4</v>
      </c>
      <c r="I23" s="223">
        <f t="shared" si="4"/>
        <v>100</v>
      </c>
      <c r="J23" s="236">
        <f>T23</f>
        <v>3</v>
      </c>
      <c r="K23" s="237">
        <f>(J23/G23)*100</f>
        <v>75</v>
      </c>
      <c r="L23" s="1"/>
      <c r="M23" s="1"/>
      <c r="N23" s="156">
        <v>4</v>
      </c>
      <c r="O23" s="171" t="s">
        <v>89</v>
      </c>
      <c r="P23" s="171"/>
      <c r="Q23" s="156">
        <v>4</v>
      </c>
      <c r="R23" s="171"/>
      <c r="S23" s="156">
        <f t="shared" si="8"/>
        <v>4</v>
      </c>
      <c r="T23" s="156">
        <v>3</v>
      </c>
      <c r="U23" s="171"/>
      <c r="V23" s="171"/>
      <c r="W23" s="172"/>
      <c r="X23" s="172" t="s">
        <v>261</v>
      </c>
      <c r="Y23" s="174" t="s">
        <v>89</v>
      </c>
      <c r="AA23" s="93">
        <v>4</v>
      </c>
      <c r="AB23" s="70"/>
      <c r="AC23" s="72">
        <f t="shared" si="10"/>
        <v>4</v>
      </c>
      <c r="AD23" s="154">
        <v>3</v>
      </c>
      <c r="AE23" s="70"/>
      <c r="AF23" s="72">
        <v>3</v>
      </c>
      <c r="AG23" s="154">
        <v>3</v>
      </c>
      <c r="AH23" s="70"/>
      <c r="AI23" s="72">
        <v>3</v>
      </c>
    </row>
    <row r="24" spans="1:39" ht="15" customHeight="1" thickTop="1" thickBot="1">
      <c r="A24" s="239"/>
      <c r="B24" s="240"/>
      <c r="C24" s="241"/>
      <c r="D24" s="242"/>
      <c r="E24" s="524" t="s">
        <v>49</v>
      </c>
      <c r="F24" s="204"/>
      <c r="G24" s="526">
        <f>O26</f>
        <v>18561</v>
      </c>
      <c r="H24" s="527">
        <f>P26</f>
        <v>10609</v>
      </c>
      <c r="I24" s="529">
        <f>(H24/G24)*100</f>
        <v>57.157480739184308</v>
      </c>
      <c r="J24" s="516">
        <f>Q26</f>
        <v>10136</v>
      </c>
      <c r="K24" s="518">
        <f>(J24/G24)*100</f>
        <v>54.609126663434083</v>
      </c>
      <c r="L24" s="1"/>
      <c r="M24" s="1"/>
      <c r="N24" s="1"/>
      <c r="O24" s="1"/>
      <c r="P24" s="1"/>
      <c r="Q24" s="1"/>
      <c r="R24" s="1"/>
      <c r="S24" s="1"/>
      <c r="T24" s="1"/>
      <c r="U24" s="1"/>
      <c r="V24" s="1"/>
      <c r="W24" s="1"/>
      <c r="X24" s="1" t="s">
        <v>177</v>
      </c>
      <c r="Y24" s="173" t="s">
        <v>437</v>
      </c>
      <c r="Z24" s="39"/>
      <c r="AA24" s="70"/>
      <c r="AB24" s="72">
        <f t="shared" si="10"/>
        <v>0</v>
      </c>
      <c r="AC24" s="74"/>
      <c r="AD24" s="70"/>
      <c r="AE24" s="72">
        <f>AC24-AD24</f>
        <v>0</v>
      </c>
      <c r="AF24" s="74"/>
      <c r="AG24" s="70"/>
      <c r="AH24" s="72">
        <f>AF24-AG24</f>
        <v>0</v>
      </c>
    </row>
    <row r="25" spans="1:39" ht="15" customHeight="1" thickTop="1" thickBot="1">
      <c r="A25" s="245"/>
      <c r="B25" s="246"/>
      <c r="C25" s="247"/>
      <c r="D25" s="248"/>
      <c r="E25" s="525"/>
      <c r="F25" s="249"/>
      <c r="G25" s="517"/>
      <c r="H25" s="528"/>
      <c r="I25" s="530"/>
      <c r="J25" s="517"/>
      <c r="K25" s="519"/>
      <c r="L25" s="1"/>
      <c r="M25" s="1"/>
      <c r="N25" s="1"/>
      <c r="O25" s="1"/>
      <c r="P25" s="1"/>
      <c r="Q25" s="1"/>
      <c r="R25" s="1"/>
      <c r="S25" s="1"/>
      <c r="T25" s="1"/>
      <c r="U25" s="1"/>
      <c r="V25" s="1"/>
      <c r="W25" s="1"/>
      <c r="X25" s="1" t="s">
        <v>212</v>
      </c>
      <c r="Y25" s="173" t="s">
        <v>438</v>
      </c>
      <c r="Z25" s="39"/>
      <c r="AA25" s="70"/>
      <c r="AB25" s="72">
        <f t="shared" si="10"/>
        <v>0</v>
      </c>
      <c r="AC25" s="74"/>
      <c r="AD25" s="70"/>
      <c r="AE25" s="72">
        <f>AC25-AD25</f>
        <v>0</v>
      </c>
      <c r="AF25" s="74"/>
      <c r="AG25" s="70"/>
      <c r="AH25" s="72">
        <f>AF25-AG25</f>
        <v>0</v>
      </c>
    </row>
    <row r="26" spans="1:39" ht="30" customHeight="1" thickTop="1" thickBot="1">
      <c r="A26" s="250"/>
      <c r="B26" s="164"/>
      <c r="C26" s="164"/>
      <c r="D26" s="251" t="s">
        <v>50</v>
      </c>
      <c r="E26" s="251"/>
      <c r="F26" s="252"/>
      <c r="G26" s="253">
        <f>SUM(G5:G25)</f>
        <v>84837</v>
      </c>
      <c r="H26" s="253">
        <f>SUM(H5:H25)</f>
        <v>42905</v>
      </c>
      <c r="I26" s="254">
        <f>(H26/G26)*100</f>
        <v>50.573452620908334</v>
      </c>
      <c r="J26" s="253">
        <f>SUM(J5:J25)</f>
        <v>40133</v>
      </c>
      <c r="K26" s="255">
        <f>(J26/G26)*100</f>
        <v>47.306010349257988</v>
      </c>
      <c r="L26" s="1"/>
      <c r="M26" s="1"/>
      <c r="N26" s="1"/>
      <c r="O26" s="1">
        <v>18561</v>
      </c>
      <c r="P26" s="1">
        <v>10609</v>
      </c>
      <c r="Q26" s="1">
        <v>10136</v>
      </c>
      <c r="R26" s="1"/>
      <c r="S26" s="1"/>
      <c r="T26" s="1"/>
      <c r="U26" s="1"/>
      <c r="V26" s="1"/>
      <c r="W26" s="1"/>
      <c r="X26" s="1" t="s">
        <v>215</v>
      </c>
      <c r="Y26" s="173" t="s">
        <v>230</v>
      </c>
      <c r="Z26" s="39">
        <f>SUM(AA26:AB26)</f>
        <v>77214</v>
      </c>
      <c r="AA26" s="78">
        <f>SUM(AA5:AA25)</f>
        <v>7653</v>
      </c>
      <c r="AB26" s="148">
        <f>SUM(AB5:AB25)</f>
        <v>69561</v>
      </c>
      <c r="AC26" s="143">
        <f>SUM(AC5:AC25)</f>
        <v>30229</v>
      </c>
      <c r="AD26" s="145">
        <v>4951</v>
      </c>
      <c r="AE26" s="149">
        <f>SUM(AE5:AE25)</f>
        <v>30170</v>
      </c>
      <c r="AF26" s="143">
        <f>SUM(AF5:AF25,AM17)</f>
        <v>39528</v>
      </c>
      <c r="AG26" s="147">
        <f>SUM(AG5:AG25)</f>
        <v>5102</v>
      </c>
      <c r="AH26" s="142">
        <f>SUM(AH5:AH25)</f>
        <v>29827</v>
      </c>
    </row>
    <row r="27" spans="1:39" ht="43.35" customHeight="1" thickTop="1">
      <c r="A27" s="477" t="s">
        <v>448</v>
      </c>
      <c r="B27" s="477"/>
      <c r="C27" s="477"/>
      <c r="D27" s="477"/>
      <c r="E27" s="477"/>
      <c r="F27" s="477"/>
      <c r="G27" s="477"/>
      <c r="H27" s="477"/>
      <c r="I27" s="477"/>
      <c r="J27" s="134"/>
      <c r="K27" s="134"/>
      <c r="X27" t="s">
        <v>222</v>
      </c>
      <c r="Y27" s="173" t="s">
        <v>426</v>
      </c>
    </row>
    <row r="28" spans="1:39" ht="36.6" customHeight="1">
      <c r="A28" s="478"/>
      <c r="B28" s="478"/>
      <c r="C28" s="478"/>
      <c r="D28" s="478"/>
      <c r="E28" s="478"/>
      <c r="F28" s="478"/>
      <c r="G28" s="478"/>
      <c r="H28" s="478"/>
      <c r="I28" s="478"/>
      <c r="J28" s="141"/>
      <c r="K28" s="141"/>
      <c r="O28" s="175" t="s">
        <v>96</v>
      </c>
      <c r="P28" s="176" t="s">
        <v>283</v>
      </c>
      <c r="Q28" s="176" t="s">
        <v>413</v>
      </c>
      <c r="R28" s="176" t="s">
        <v>101</v>
      </c>
      <c r="S28" s="176" t="s">
        <v>445</v>
      </c>
      <c r="T28" s="176" t="s">
        <v>446</v>
      </c>
      <c r="U28" s="176" t="s">
        <v>447</v>
      </c>
      <c r="X28" t="s">
        <v>223</v>
      </c>
      <c r="Y28" s="173" t="s">
        <v>189</v>
      </c>
      <c r="Z28" s="150" t="s">
        <v>374</v>
      </c>
      <c r="AA28" s="81" t="s">
        <v>369</v>
      </c>
      <c r="AE28" t="s">
        <v>372</v>
      </c>
    </row>
    <row r="29" spans="1:39" ht="24.6" customHeight="1">
      <c r="A29" s="478"/>
      <c r="B29" s="478"/>
      <c r="C29" s="478"/>
      <c r="D29" s="478"/>
      <c r="E29" s="478"/>
      <c r="F29" s="478"/>
      <c r="G29" s="478"/>
      <c r="H29" s="478"/>
      <c r="I29" s="478"/>
      <c r="J29" s="91"/>
      <c r="K29" s="91"/>
      <c r="O29" s="177" t="s">
        <v>103</v>
      </c>
      <c r="P29" s="178">
        <v>30</v>
      </c>
      <c r="Q29" s="178">
        <v>5</v>
      </c>
      <c r="R29" s="178">
        <v>19</v>
      </c>
      <c r="S29" s="178">
        <v>3</v>
      </c>
      <c r="T29" s="178">
        <v>18</v>
      </c>
      <c r="U29" s="178">
        <v>3</v>
      </c>
      <c r="X29" t="s">
        <v>225</v>
      </c>
      <c r="Y29" s="173" t="s">
        <v>118</v>
      </c>
      <c r="Z29" s="151" t="s">
        <v>375</v>
      </c>
      <c r="AA29" t="s">
        <v>370</v>
      </c>
      <c r="AE29" t="s">
        <v>373</v>
      </c>
    </row>
    <row r="30" spans="1:39" ht="29.1" customHeight="1">
      <c r="A30" s="478"/>
      <c r="B30" s="478"/>
      <c r="C30" s="478"/>
      <c r="D30" s="478"/>
      <c r="E30" s="478"/>
      <c r="F30" s="478"/>
      <c r="G30" s="478"/>
      <c r="H30" s="478"/>
      <c r="I30" s="478"/>
      <c r="J30" s="91"/>
      <c r="K30" s="91"/>
      <c r="O30" s="177" t="s">
        <v>112</v>
      </c>
      <c r="P30" s="178">
        <v>67</v>
      </c>
      <c r="Q30" s="178">
        <v>1</v>
      </c>
      <c r="R30" s="178">
        <v>29</v>
      </c>
      <c r="S30" s="178">
        <v>0</v>
      </c>
      <c r="T30" s="178">
        <v>22</v>
      </c>
      <c r="U30" s="178">
        <v>0</v>
      </c>
      <c r="X30" t="s">
        <v>226</v>
      </c>
      <c r="Y30" s="173" t="s">
        <v>439</v>
      </c>
      <c r="Z30" s="152" t="s">
        <v>376</v>
      </c>
      <c r="AA30" t="s">
        <v>371</v>
      </c>
    </row>
    <row r="31" spans="1:39">
      <c r="O31" s="177" t="s">
        <v>119</v>
      </c>
      <c r="P31" s="178">
        <v>74</v>
      </c>
      <c r="Q31" s="178">
        <v>0</v>
      </c>
      <c r="R31" s="178">
        <v>14</v>
      </c>
      <c r="S31" s="178">
        <v>0</v>
      </c>
      <c r="T31" s="178">
        <v>14</v>
      </c>
      <c r="U31" s="178">
        <v>0</v>
      </c>
      <c r="X31" t="s">
        <v>229</v>
      </c>
      <c r="Y31" s="173" t="s">
        <v>141</v>
      </c>
    </row>
    <row r="32" spans="1:39">
      <c r="O32" s="177" t="s">
        <v>126</v>
      </c>
      <c r="P32" s="178">
        <v>80</v>
      </c>
      <c r="Q32" s="178">
        <v>1</v>
      </c>
      <c r="R32" s="178">
        <v>47</v>
      </c>
      <c r="S32" s="178">
        <v>1</v>
      </c>
      <c r="T32" s="178">
        <v>43</v>
      </c>
      <c r="U32" s="178">
        <v>1</v>
      </c>
      <c r="X32" t="s">
        <v>231</v>
      </c>
      <c r="Y32" s="173" t="s">
        <v>122</v>
      </c>
    </row>
    <row r="33" spans="15:26">
      <c r="O33" s="177" t="s">
        <v>132</v>
      </c>
      <c r="P33" s="178">
        <v>36</v>
      </c>
      <c r="Q33" s="178">
        <v>2</v>
      </c>
      <c r="R33" s="178">
        <v>19</v>
      </c>
      <c r="S33" s="178">
        <v>2</v>
      </c>
      <c r="T33" s="178">
        <v>20</v>
      </c>
      <c r="U33" s="178">
        <v>2</v>
      </c>
      <c r="X33" t="s">
        <v>233</v>
      </c>
      <c r="Y33" s="173" t="s">
        <v>111</v>
      </c>
    </row>
    <row r="34" spans="15:26">
      <c r="O34" s="177" t="s">
        <v>136</v>
      </c>
      <c r="P34" s="178">
        <v>23</v>
      </c>
      <c r="Q34" s="178">
        <v>2</v>
      </c>
      <c r="R34" s="178">
        <v>10</v>
      </c>
      <c r="S34" s="178">
        <v>1</v>
      </c>
      <c r="T34" s="178">
        <v>9</v>
      </c>
      <c r="U34" s="178">
        <v>1</v>
      </c>
      <c r="X34" t="s">
        <v>234</v>
      </c>
      <c r="Y34" s="173" t="s">
        <v>440</v>
      </c>
    </row>
    <row r="35" spans="15:26">
      <c r="O35" s="177" t="s">
        <v>142</v>
      </c>
      <c r="P35" s="178">
        <v>3</v>
      </c>
      <c r="Q35" s="178">
        <v>0</v>
      </c>
      <c r="R35" s="178">
        <v>0</v>
      </c>
      <c r="S35" s="178">
        <v>0</v>
      </c>
      <c r="T35" s="178">
        <v>0</v>
      </c>
      <c r="U35" s="178">
        <v>0</v>
      </c>
      <c r="X35" t="s">
        <v>237</v>
      </c>
      <c r="Y35" s="173" t="s">
        <v>441</v>
      </c>
    </row>
    <row r="36" spans="15:26">
      <c r="O36" s="177" t="s">
        <v>147</v>
      </c>
      <c r="P36" s="178">
        <v>2194</v>
      </c>
      <c r="Q36" s="178">
        <v>54</v>
      </c>
      <c r="R36" s="178">
        <v>1084</v>
      </c>
      <c r="S36" s="178">
        <v>28</v>
      </c>
      <c r="T36" s="178">
        <v>1006</v>
      </c>
      <c r="U36" s="178">
        <v>28</v>
      </c>
      <c r="Z36" t="s">
        <v>89</v>
      </c>
    </row>
    <row r="37" spans="15:26">
      <c r="O37" s="179">
        <v>4</v>
      </c>
      <c r="P37" s="178">
        <v>765</v>
      </c>
      <c r="Q37" s="178">
        <v>29</v>
      </c>
      <c r="R37" s="178">
        <v>370</v>
      </c>
      <c r="S37" s="178">
        <v>15</v>
      </c>
      <c r="T37" s="178">
        <v>336</v>
      </c>
      <c r="U37" s="178">
        <v>15</v>
      </c>
      <c r="Z37" t="s">
        <v>89</v>
      </c>
    </row>
    <row r="38" spans="15:26">
      <c r="O38" s="177" t="s">
        <v>168</v>
      </c>
      <c r="P38" s="178">
        <v>357</v>
      </c>
      <c r="Q38" s="178">
        <v>119</v>
      </c>
      <c r="R38" s="178">
        <v>212</v>
      </c>
      <c r="S38" s="178">
        <v>88</v>
      </c>
      <c r="T38" s="178">
        <v>195</v>
      </c>
      <c r="U38" s="178">
        <v>88</v>
      </c>
    </row>
    <row r="39" spans="15:26">
      <c r="O39" s="177" t="s">
        <v>177</v>
      </c>
      <c r="Q39" s="178">
        <v>7669</v>
      </c>
      <c r="S39" s="178">
        <v>3607</v>
      </c>
      <c r="U39" s="178">
        <v>3246</v>
      </c>
    </row>
    <row r="40" spans="15:26">
      <c r="O40" s="177" t="s">
        <v>442</v>
      </c>
      <c r="P40" s="178">
        <v>192</v>
      </c>
      <c r="Q40" s="178">
        <v>31</v>
      </c>
      <c r="R40" s="178">
        <v>95</v>
      </c>
      <c r="S40" s="178">
        <v>17</v>
      </c>
      <c r="T40" s="178">
        <v>86</v>
      </c>
      <c r="U40" s="178">
        <v>17</v>
      </c>
    </row>
    <row r="41" spans="15:26">
      <c r="O41" s="177" t="s">
        <v>443</v>
      </c>
      <c r="P41" s="180">
        <v>126</v>
      </c>
      <c r="Q41" s="180">
        <v>6</v>
      </c>
      <c r="R41" s="180">
        <v>60</v>
      </c>
      <c r="S41" s="180">
        <v>5</v>
      </c>
      <c r="T41" s="180">
        <v>59</v>
      </c>
      <c r="U41" s="180">
        <v>5</v>
      </c>
    </row>
    <row r="42" spans="15:26">
      <c r="O42" s="177" t="s">
        <v>444</v>
      </c>
      <c r="P42" s="181">
        <v>161</v>
      </c>
      <c r="Q42" s="181">
        <v>3</v>
      </c>
      <c r="R42" s="181">
        <v>70</v>
      </c>
      <c r="S42" s="181">
        <v>1</v>
      </c>
      <c r="T42" s="181">
        <v>67</v>
      </c>
      <c r="U42" s="181">
        <v>1</v>
      </c>
    </row>
    <row r="43" spans="15:26">
      <c r="O43" s="177" t="s">
        <v>206</v>
      </c>
      <c r="P43" s="182">
        <v>14</v>
      </c>
      <c r="Q43" s="183">
        <v>1</v>
      </c>
      <c r="R43" s="184">
        <v>9</v>
      </c>
      <c r="S43" s="183">
        <v>1</v>
      </c>
      <c r="T43" s="184">
        <v>6</v>
      </c>
      <c r="U43" s="183">
        <v>1</v>
      </c>
    </row>
    <row r="44" spans="15:26">
      <c r="O44" s="179">
        <v>7</v>
      </c>
      <c r="Q44" s="183">
        <v>98</v>
      </c>
      <c r="S44" s="183">
        <v>28</v>
      </c>
      <c r="U44" s="183">
        <v>30</v>
      </c>
    </row>
    <row r="45" spans="15:26">
      <c r="O45" s="179">
        <v>8</v>
      </c>
      <c r="Q45" s="183">
        <v>12</v>
      </c>
      <c r="S45" s="183">
        <v>1</v>
      </c>
      <c r="U45" s="183">
        <v>1</v>
      </c>
    </row>
    <row r="46" spans="15:26">
      <c r="O46" s="177" t="s">
        <v>216</v>
      </c>
      <c r="P46" s="182">
        <v>120</v>
      </c>
      <c r="Q46" s="183">
        <v>1</v>
      </c>
      <c r="R46" s="184">
        <v>55</v>
      </c>
      <c r="S46" s="183">
        <v>0</v>
      </c>
      <c r="T46" s="184">
        <v>45</v>
      </c>
      <c r="U46" s="183">
        <v>0</v>
      </c>
    </row>
    <row r="47" spans="15:26">
      <c r="O47" s="177" t="s">
        <v>222</v>
      </c>
      <c r="Q47" s="183">
        <v>10</v>
      </c>
      <c r="S47" s="183">
        <v>3</v>
      </c>
      <c r="U47" s="183">
        <v>3</v>
      </c>
    </row>
    <row r="48" spans="15:26">
      <c r="O48" s="179">
        <v>10</v>
      </c>
      <c r="Q48" s="183">
        <v>15</v>
      </c>
      <c r="S48" s="183">
        <v>9</v>
      </c>
      <c r="U48" s="183">
        <v>9</v>
      </c>
    </row>
    <row r="49" spans="14:21">
      <c r="O49" s="179">
        <v>11</v>
      </c>
      <c r="Q49" s="183">
        <v>30</v>
      </c>
      <c r="S49" s="183">
        <v>10</v>
      </c>
      <c r="U49" s="183">
        <v>7</v>
      </c>
    </row>
    <row r="50" spans="14:21">
      <c r="N50" s="187"/>
      <c r="O50" s="177" t="s">
        <v>226</v>
      </c>
      <c r="Q50" s="183">
        <v>78</v>
      </c>
      <c r="S50" s="183">
        <v>20</v>
      </c>
      <c r="U50" s="183">
        <v>18</v>
      </c>
    </row>
    <row r="51" spans="14:21">
      <c r="O51" s="177" t="s">
        <v>229</v>
      </c>
      <c r="Q51" s="183">
        <v>14</v>
      </c>
      <c r="S51" s="183">
        <v>1</v>
      </c>
      <c r="U51" s="183">
        <v>1</v>
      </c>
    </row>
    <row r="52" spans="14:21">
      <c r="O52" s="177" t="s">
        <v>231</v>
      </c>
      <c r="Q52" s="183">
        <v>68</v>
      </c>
      <c r="S52" s="183">
        <v>54</v>
      </c>
      <c r="U52" s="183">
        <v>56</v>
      </c>
    </row>
    <row r="53" spans="14:21">
      <c r="O53" s="177" t="s">
        <v>233</v>
      </c>
      <c r="Q53" s="183">
        <v>0</v>
      </c>
      <c r="S53" s="183">
        <v>0</v>
      </c>
      <c r="U53" s="183">
        <v>0</v>
      </c>
    </row>
    <row r="54" spans="14:21">
      <c r="O54" s="179">
        <v>14</v>
      </c>
      <c r="Q54" s="183">
        <v>149</v>
      </c>
      <c r="S54" s="183">
        <v>77</v>
      </c>
      <c r="U54" s="183">
        <v>79</v>
      </c>
    </row>
    <row r="55" spans="14:21">
      <c r="O55" s="179">
        <v>15</v>
      </c>
      <c r="Q55" s="185">
        <v>3029</v>
      </c>
      <c r="S55" s="185">
        <v>1829</v>
      </c>
      <c r="U55" s="185">
        <v>1716</v>
      </c>
    </row>
    <row r="56" spans="14:21">
      <c r="O56" s="177" t="s">
        <v>241</v>
      </c>
      <c r="P56" s="183">
        <v>60570</v>
      </c>
      <c r="Q56" s="183">
        <v>5410</v>
      </c>
      <c r="R56" s="183">
        <v>31264</v>
      </c>
      <c r="S56" s="183">
        <v>3879</v>
      </c>
      <c r="T56" s="183">
        <v>29386</v>
      </c>
      <c r="U56" s="183">
        <v>3879</v>
      </c>
    </row>
    <row r="57" spans="14:21">
      <c r="O57" s="177" t="s">
        <v>252</v>
      </c>
      <c r="P57" s="186">
        <v>8795</v>
      </c>
      <c r="Q57" s="186">
        <v>1724</v>
      </c>
      <c r="R57" s="186">
        <v>3860</v>
      </c>
      <c r="S57" s="186">
        <v>929</v>
      </c>
      <c r="T57" s="186">
        <v>3610</v>
      </c>
      <c r="U57" s="186">
        <v>929</v>
      </c>
    </row>
    <row r="58" spans="14:21">
      <c r="O58" s="177" t="s">
        <v>258</v>
      </c>
      <c r="P58" s="178">
        <v>54</v>
      </c>
      <c r="R58" s="178">
        <v>44</v>
      </c>
      <c r="T58" s="178">
        <v>42</v>
      </c>
    </row>
    <row r="59" spans="14:21">
      <c r="O59" s="177" t="s">
        <v>261</v>
      </c>
      <c r="P59" s="178">
        <v>4</v>
      </c>
      <c r="R59" s="178">
        <v>4</v>
      </c>
      <c r="T59" s="178">
        <v>3</v>
      </c>
    </row>
    <row r="60" spans="14:21">
      <c r="O60" s="177" t="s">
        <v>264</v>
      </c>
      <c r="P60" s="178">
        <f t="shared" ref="P60:U60" si="11">SUM(P29:P59)</f>
        <v>73665</v>
      </c>
      <c r="Q60" s="178">
        <f t="shared" si="11"/>
        <v>18561</v>
      </c>
      <c r="R60" s="178">
        <f t="shared" si="11"/>
        <v>37265</v>
      </c>
      <c r="S60" s="178">
        <f t="shared" si="11"/>
        <v>10609</v>
      </c>
      <c r="T60" s="178">
        <f t="shared" si="11"/>
        <v>34967</v>
      </c>
      <c r="U60" s="178">
        <f t="shared" si="11"/>
        <v>10136</v>
      </c>
    </row>
  </sheetData>
  <customSheetViews>
    <customSheetView guid="{F7FEACB1-E9AE-4131-B159-74586AF19440}" scale="55" showPageBreaks="1" printArea="1" view="pageBreakPreview">
      <pane xSplit="13" ySplit="4" topLeftCell="N5" activePane="bottomRight" state="frozen"/>
      <selection pane="bottomRight" activeCell="J24" sqref="J24:J25"/>
      <pageMargins left="1.37" right="0.47244094488188981" top="0.49" bottom="0.25" header="0.2" footer="0.24"/>
      <pageSetup paperSize="9" scale="81" orientation="portrait" r:id="rId1"/>
      <headerFooter alignWithMargins="0"/>
    </customSheetView>
  </customSheetViews>
  <mergeCells count="26">
    <mergeCell ref="A27:I30"/>
    <mergeCell ref="E24:E25"/>
    <mergeCell ref="G24:G25"/>
    <mergeCell ref="H24:H25"/>
    <mergeCell ref="I24:I25"/>
    <mergeCell ref="J24:J25"/>
    <mergeCell ref="K24:K25"/>
    <mergeCell ref="A11:A12"/>
    <mergeCell ref="B11:B12"/>
    <mergeCell ref="C11:C12"/>
    <mergeCell ref="A15:C18"/>
    <mergeCell ref="A20:A21"/>
    <mergeCell ref="B20:B21"/>
    <mergeCell ref="C20:C21"/>
    <mergeCell ref="A5:A6"/>
    <mergeCell ref="B5:B6"/>
    <mergeCell ref="C5:C6"/>
    <mergeCell ref="A7:A10"/>
    <mergeCell ref="B7:B10"/>
    <mergeCell ref="C7:C10"/>
    <mergeCell ref="AJ4:AK4"/>
    <mergeCell ref="B1:D1"/>
    <mergeCell ref="G3:G4"/>
    <mergeCell ref="H3:H4"/>
    <mergeCell ref="J3:J4"/>
    <mergeCell ref="B4:D4"/>
  </mergeCells>
  <phoneticPr fontId="2"/>
  <pageMargins left="1.37" right="0.47244094488188981" top="0.49" bottom="0.25" header="0.2" footer="0.24"/>
  <pageSetup paperSize="9" scale="81"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A37"/>
  <sheetViews>
    <sheetView view="pageBreakPreview" zoomScale="70" zoomScaleNormal="75" zoomScaleSheetLayoutView="70" workbookViewId="0">
      <selection activeCell="N3" sqref="N3"/>
    </sheetView>
  </sheetViews>
  <sheetFormatPr defaultRowHeight="13.5"/>
  <cols>
    <col min="1" max="1" width="1.625" customWidth="1"/>
    <col min="2" max="2" width="3.5" customWidth="1"/>
    <col min="3" max="3" width="1.5" customWidth="1"/>
    <col min="4" max="4" width="5" customWidth="1"/>
    <col min="5" max="5" width="21.875" customWidth="1"/>
    <col min="6" max="6" width="1.875" customWidth="1"/>
    <col min="7" max="7" width="13.125" customWidth="1"/>
    <col min="8" max="8" width="10.875" customWidth="1"/>
    <col min="9" max="9" width="11.125" customWidth="1"/>
    <col min="10" max="10" width="10.875" customWidth="1"/>
    <col min="11" max="11" width="11.125" customWidth="1"/>
    <col min="19" max="19" width="14.875" customWidth="1"/>
    <col min="22" max="22" width="14.875" customWidth="1"/>
  </cols>
  <sheetData>
    <row r="1" spans="1:27" ht="30" customHeight="1">
      <c r="B1" s="531" t="s">
        <v>275</v>
      </c>
      <c r="C1" s="457"/>
      <c r="D1" s="457"/>
      <c r="E1" s="139" t="s">
        <v>277</v>
      </c>
      <c r="F1" s="140"/>
      <c r="G1" s="140"/>
      <c r="H1" s="103"/>
      <c r="I1" s="11"/>
      <c r="J1" s="140"/>
      <c r="K1" s="102"/>
    </row>
    <row r="2" spans="1:27" ht="22.5" customHeight="1">
      <c r="F2" s="2"/>
      <c r="H2" s="103"/>
      <c r="I2" s="38"/>
      <c r="K2" s="38" t="s">
        <v>278</v>
      </c>
      <c r="P2" t="s">
        <v>4</v>
      </c>
      <c r="S2" s="75" t="s">
        <v>350</v>
      </c>
      <c r="V2" s="75" t="s">
        <v>350</v>
      </c>
    </row>
    <row r="3" spans="1:27" ht="21" customHeight="1" thickBot="1">
      <c r="A3" s="18"/>
      <c r="B3" s="3"/>
      <c r="C3" s="3"/>
      <c r="D3" s="3"/>
      <c r="E3" s="4" t="s">
        <v>3</v>
      </c>
      <c r="F3" s="4"/>
      <c r="G3" s="532" t="s">
        <v>368</v>
      </c>
      <c r="H3" s="557" t="s">
        <v>280</v>
      </c>
      <c r="I3" s="138"/>
      <c r="J3" s="532" t="s">
        <v>279</v>
      </c>
      <c r="K3" s="137"/>
      <c r="L3" s="1"/>
      <c r="N3" s="67" t="s">
        <v>77</v>
      </c>
      <c r="O3" s="67" t="s">
        <v>78</v>
      </c>
      <c r="P3" s="67" t="s">
        <v>79</v>
      </c>
      <c r="Q3" s="68" t="s">
        <v>362</v>
      </c>
      <c r="R3" s="68" t="s">
        <v>363</v>
      </c>
      <c r="S3" s="68" t="s">
        <v>364</v>
      </c>
      <c r="T3" s="68" t="s">
        <v>80</v>
      </c>
      <c r="U3" s="68" t="s">
        <v>81</v>
      </c>
      <c r="V3" s="68" t="s">
        <v>82</v>
      </c>
    </row>
    <row r="4" spans="1:27" ht="39.6" customHeight="1" thickTop="1" thickBot="1">
      <c r="A4" s="19"/>
      <c r="B4" s="563" t="s">
        <v>52</v>
      </c>
      <c r="C4" s="563"/>
      <c r="D4" s="563"/>
      <c r="E4" s="2"/>
      <c r="F4" s="2"/>
      <c r="G4" s="533"/>
      <c r="H4" s="558"/>
      <c r="I4" s="136" t="s">
        <v>367</v>
      </c>
      <c r="J4" s="562"/>
      <c r="K4" s="135" t="s">
        <v>366</v>
      </c>
      <c r="L4" s="1"/>
      <c r="N4" s="40" t="s">
        <v>348</v>
      </c>
      <c r="O4" s="69" t="s">
        <v>352</v>
      </c>
      <c r="P4" s="71" t="s">
        <v>79</v>
      </c>
      <c r="Q4" s="73" t="s">
        <v>361</v>
      </c>
      <c r="R4" s="69" t="s">
        <v>352</v>
      </c>
      <c r="S4" s="71" t="s">
        <v>365</v>
      </c>
      <c r="T4" s="73" t="s">
        <v>360</v>
      </c>
      <c r="U4" s="69" t="s">
        <v>352</v>
      </c>
      <c r="V4" s="71" t="s">
        <v>82</v>
      </c>
      <c r="X4" s="496" t="s">
        <v>357</v>
      </c>
      <c r="Y4" s="497"/>
      <c r="Z4" s="41" t="s">
        <v>358</v>
      </c>
      <c r="AA4" s="41" t="s">
        <v>359</v>
      </c>
    </row>
    <row r="5" spans="1:27" ht="30" customHeight="1" thickTop="1" thickBot="1">
      <c r="A5" s="543" t="s">
        <v>7</v>
      </c>
      <c r="B5" s="537" t="s">
        <v>8</v>
      </c>
      <c r="C5" s="545" t="s">
        <v>9</v>
      </c>
      <c r="D5" s="51" t="s">
        <v>10</v>
      </c>
      <c r="E5" s="27" t="s">
        <v>11</v>
      </c>
      <c r="F5" s="27"/>
      <c r="G5" s="47">
        <f>P5</f>
        <v>24</v>
      </c>
      <c r="H5" s="47">
        <f t="shared" ref="H5:H23" si="0">S5</f>
        <v>21</v>
      </c>
      <c r="I5" s="62">
        <f t="shared" ref="I5:I24" si="1">(H5/G5)*100</f>
        <v>87.5</v>
      </c>
      <c r="J5" s="47">
        <f>V5</f>
        <v>10</v>
      </c>
      <c r="K5" s="62">
        <f t="shared" ref="K5:K24" si="2">(J5/G5)*100</f>
        <v>41.666666666666671</v>
      </c>
      <c r="L5" s="1"/>
      <c r="N5" s="93">
        <v>29</v>
      </c>
      <c r="O5" s="93">
        <v>5</v>
      </c>
      <c r="P5" s="72">
        <f>N5-O5</f>
        <v>24</v>
      </c>
      <c r="Q5" s="98">
        <v>21</v>
      </c>
      <c r="R5" s="98"/>
      <c r="S5" s="72">
        <f>Q5-R5</f>
        <v>21</v>
      </c>
      <c r="T5" s="98">
        <v>13</v>
      </c>
      <c r="U5" s="98">
        <v>3</v>
      </c>
      <c r="V5" s="72">
        <f>T5-U5</f>
        <v>10</v>
      </c>
      <c r="X5" s="42" t="s">
        <v>63</v>
      </c>
      <c r="Y5" s="98">
        <v>7360</v>
      </c>
      <c r="Z5" s="98">
        <v>2759</v>
      </c>
      <c r="AA5" s="98">
        <v>2899</v>
      </c>
    </row>
    <row r="6" spans="1:27" ht="30" customHeight="1" thickTop="1" thickBot="1">
      <c r="A6" s="544"/>
      <c r="B6" s="539"/>
      <c r="C6" s="546"/>
      <c r="D6" s="52" t="s">
        <v>12</v>
      </c>
      <c r="E6" s="28" t="s">
        <v>13</v>
      </c>
      <c r="F6" s="28"/>
      <c r="G6" s="45">
        <f t="shared" ref="G6:G23" si="3">P6</f>
        <v>66</v>
      </c>
      <c r="H6" s="45">
        <f t="shared" si="0"/>
        <v>23</v>
      </c>
      <c r="I6" s="63">
        <f t="shared" si="1"/>
        <v>34.848484848484851</v>
      </c>
      <c r="J6" s="45">
        <f t="shared" ref="J6:J23" si="4">V6</f>
        <v>33</v>
      </c>
      <c r="K6" s="63">
        <f t="shared" si="2"/>
        <v>50</v>
      </c>
      <c r="L6" s="1"/>
      <c r="N6" s="93">
        <v>67</v>
      </c>
      <c r="O6" s="93">
        <v>1</v>
      </c>
      <c r="P6" s="72">
        <f>N6-O6</f>
        <v>66</v>
      </c>
      <c r="Q6" s="98">
        <v>23</v>
      </c>
      <c r="R6" s="98"/>
      <c r="S6" s="72">
        <f t="shared" ref="S6:S22" si="5">Q6-R6</f>
        <v>23</v>
      </c>
      <c r="T6" s="98">
        <v>33</v>
      </c>
      <c r="U6" s="98">
        <v>0</v>
      </c>
      <c r="V6" s="72">
        <f t="shared" ref="V6:V25" si="6">T6-U6</f>
        <v>33</v>
      </c>
      <c r="X6" s="42" t="s">
        <v>64</v>
      </c>
      <c r="Y6" s="98">
        <v>133</v>
      </c>
      <c r="Z6" s="98">
        <v>45</v>
      </c>
      <c r="AA6" s="98">
        <v>20</v>
      </c>
    </row>
    <row r="7" spans="1:27" ht="30" customHeight="1" thickTop="1" thickBot="1">
      <c r="A7" s="534" t="s">
        <v>7</v>
      </c>
      <c r="B7" s="537" t="s">
        <v>15</v>
      </c>
      <c r="C7" s="540" t="s">
        <v>9</v>
      </c>
      <c r="D7" s="53" t="s">
        <v>10</v>
      </c>
      <c r="E7" s="29" t="s">
        <v>18</v>
      </c>
      <c r="F7" s="29"/>
      <c r="G7" s="46">
        <f t="shared" si="3"/>
        <v>79</v>
      </c>
      <c r="H7" s="46">
        <f t="shared" si="0"/>
        <v>12</v>
      </c>
      <c r="I7" s="64">
        <f t="shared" si="1"/>
        <v>15.18987341772152</v>
      </c>
      <c r="J7" s="46">
        <f t="shared" si="4"/>
        <v>22</v>
      </c>
      <c r="K7" s="64">
        <f t="shared" si="2"/>
        <v>27.848101265822784</v>
      </c>
      <c r="L7" s="1"/>
      <c r="N7" s="93">
        <v>79</v>
      </c>
      <c r="O7" s="93">
        <v>0</v>
      </c>
      <c r="P7" s="72">
        <f t="shared" ref="P7:P25" si="7">N7-O7</f>
        <v>79</v>
      </c>
      <c r="Q7" s="98">
        <v>12</v>
      </c>
      <c r="R7" s="98"/>
      <c r="S7" s="72">
        <f t="shared" si="5"/>
        <v>12</v>
      </c>
      <c r="T7" s="98">
        <v>22</v>
      </c>
      <c r="U7" s="98">
        <v>0</v>
      </c>
      <c r="V7" s="72">
        <f t="shared" si="6"/>
        <v>22</v>
      </c>
      <c r="X7" s="42" t="s">
        <v>65</v>
      </c>
      <c r="Y7" s="98">
        <v>4</v>
      </c>
      <c r="Z7" s="98">
        <v>3</v>
      </c>
      <c r="AA7" s="98">
        <v>3</v>
      </c>
    </row>
    <row r="8" spans="1:27" ht="30" customHeight="1" thickTop="1" thickBot="1">
      <c r="A8" s="535"/>
      <c r="B8" s="538"/>
      <c r="C8" s="541"/>
      <c r="D8" s="54" t="s">
        <v>12</v>
      </c>
      <c r="E8" s="5" t="s">
        <v>19</v>
      </c>
      <c r="F8" s="5"/>
      <c r="G8" s="48">
        <f t="shared" si="3"/>
        <v>96</v>
      </c>
      <c r="H8" s="48">
        <f t="shared" si="0"/>
        <v>52</v>
      </c>
      <c r="I8" s="65">
        <f t="shared" si="1"/>
        <v>54.166666666666664</v>
      </c>
      <c r="J8" s="48">
        <f t="shared" si="4"/>
        <v>45</v>
      </c>
      <c r="K8" s="65">
        <f t="shared" si="2"/>
        <v>46.875</v>
      </c>
      <c r="L8" s="1"/>
      <c r="N8" s="93">
        <v>98</v>
      </c>
      <c r="O8" s="93">
        <v>2</v>
      </c>
      <c r="P8" s="72">
        <f t="shared" si="7"/>
        <v>96</v>
      </c>
      <c r="Q8" s="98">
        <v>52</v>
      </c>
      <c r="R8" s="98"/>
      <c r="S8" s="72">
        <f t="shared" si="5"/>
        <v>52</v>
      </c>
      <c r="T8" s="98">
        <v>46</v>
      </c>
      <c r="U8" s="98">
        <v>1</v>
      </c>
      <c r="V8" s="72">
        <f t="shared" si="6"/>
        <v>45</v>
      </c>
      <c r="X8" s="42" t="s">
        <v>66</v>
      </c>
      <c r="Y8" s="98">
        <v>6</v>
      </c>
      <c r="Z8" s="98">
        <v>3</v>
      </c>
      <c r="AA8" s="98">
        <v>3</v>
      </c>
    </row>
    <row r="9" spans="1:27" ht="30" customHeight="1" thickTop="1" thickBot="1">
      <c r="A9" s="535"/>
      <c r="B9" s="538"/>
      <c r="C9" s="541"/>
      <c r="D9" s="55" t="s">
        <v>20</v>
      </c>
      <c r="E9" s="33" t="s">
        <v>1</v>
      </c>
      <c r="F9" s="33"/>
      <c r="G9" s="48">
        <f t="shared" si="3"/>
        <v>37</v>
      </c>
      <c r="H9" s="48">
        <f t="shared" si="0"/>
        <v>30</v>
      </c>
      <c r="I9" s="65">
        <f t="shared" si="1"/>
        <v>81.081081081081081</v>
      </c>
      <c r="J9" s="48">
        <f t="shared" si="4"/>
        <v>18</v>
      </c>
      <c r="K9" s="65">
        <f t="shared" si="2"/>
        <v>48.648648648648653</v>
      </c>
      <c r="L9" s="1"/>
      <c r="N9" s="93">
        <v>39</v>
      </c>
      <c r="O9" s="93">
        <v>2</v>
      </c>
      <c r="P9" s="72">
        <f t="shared" si="7"/>
        <v>37</v>
      </c>
      <c r="Q9" s="98">
        <v>30</v>
      </c>
      <c r="R9" s="98"/>
      <c r="S9" s="72">
        <f t="shared" si="5"/>
        <v>30</v>
      </c>
      <c r="T9" s="98">
        <v>20</v>
      </c>
      <c r="U9" s="98">
        <v>2</v>
      </c>
      <c r="V9" s="72">
        <f t="shared" si="6"/>
        <v>18</v>
      </c>
      <c r="X9" s="42" t="s">
        <v>67</v>
      </c>
      <c r="Y9" s="98">
        <v>18</v>
      </c>
      <c r="Z9" s="98">
        <v>6</v>
      </c>
      <c r="AA9" s="98">
        <v>9</v>
      </c>
    </row>
    <row r="10" spans="1:27" ht="30" customHeight="1" thickTop="1" thickBot="1">
      <c r="A10" s="536"/>
      <c r="B10" s="539"/>
      <c r="C10" s="542"/>
      <c r="D10" s="56" t="s">
        <v>51</v>
      </c>
      <c r="E10" s="34" t="s">
        <v>53</v>
      </c>
      <c r="F10" s="12"/>
      <c r="G10" s="45">
        <f t="shared" si="3"/>
        <v>25</v>
      </c>
      <c r="H10" s="45">
        <f t="shared" si="0"/>
        <v>10</v>
      </c>
      <c r="I10" s="63">
        <f t="shared" si="1"/>
        <v>40</v>
      </c>
      <c r="J10" s="45">
        <f t="shared" si="4"/>
        <v>5</v>
      </c>
      <c r="K10" s="63">
        <f t="shared" si="2"/>
        <v>20</v>
      </c>
      <c r="L10" s="1"/>
      <c r="N10" s="93">
        <v>26</v>
      </c>
      <c r="O10" s="93">
        <v>1</v>
      </c>
      <c r="P10" s="72">
        <f t="shared" si="7"/>
        <v>25</v>
      </c>
      <c r="Q10" s="98">
        <v>10</v>
      </c>
      <c r="R10" s="98"/>
      <c r="S10" s="72">
        <f t="shared" si="5"/>
        <v>10</v>
      </c>
      <c r="T10" s="98">
        <v>5</v>
      </c>
      <c r="U10" s="98">
        <v>0</v>
      </c>
      <c r="V10" s="72">
        <f t="shared" si="6"/>
        <v>5</v>
      </c>
      <c r="X10" s="42" t="s">
        <v>68</v>
      </c>
      <c r="Y10" s="98">
        <v>27</v>
      </c>
      <c r="Z10" s="98">
        <v>2</v>
      </c>
      <c r="AA10" s="98">
        <v>6</v>
      </c>
    </row>
    <row r="11" spans="1:27" ht="30" customHeight="1" thickTop="1" thickBot="1">
      <c r="A11" s="543" t="s">
        <v>7</v>
      </c>
      <c r="B11" s="537" t="s">
        <v>22</v>
      </c>
      <c r="C11" s="545" t="s">
        <v>9</v>
      </c>
      <c r="D11" s="57" t="s">
        <v>10</v>
      </c>
      <c r="E11" s="30" t="s">
        <v>25</v>
      </c>
      <c r="F11" s="30"/>
      <c r="G11" s="46">
        <f t="shared" si="3"/>
        <v>4</v>
      </c>
      <c r="H11" s="46">
        <f t="shared" si="0"/>
        <v>0</v>
      </c>
      <c r="I11" s="64">
        <f t="shared" si="1"/>
        <v>0</v>
      </c>
      <c r="J11" s="46">
        <f t="shared" si="4"/>
        <v>0</v>
      </c>
      <c r="K11" s="64">
        <f t="shared" si="2"/>
        <v>0</v>
      </c>
      <c r="L11" s="1"/>
      <c r="N11" s="93">
        <v>4</v>
      </c>
      <c r="O11" s="93">
        <v>0</v>
      </c>
      <c r="P11" s="72">
        <f t="shared" si="7"/>
        <v>4</v>
      </c>
      <c r="Q11" s="98">
        <v>0</v>
      </c>
      <c r="R11" s="98"/>
      <c r="S11" s="72">
        <f t="shared" si="5"/>
        <v>0</v>
      </c>
      <c r="T11" s="98">
        <v>0</v>
      </c>
      <c r="U11" s="98">
        <v>0</v>
      </c>
      <c r="V11" s="72">
        <f t="shared" si="6"/>
        <v>0</v>
      </c>
      <c r="X11" s="42" t="s">
        <v>69</v>
      </c>
      <c r="Y11" s="98">
        <v>112</v>
      </c>
      <c r="Z11" s="98">
        <v>22</v>
      </c>
      <c r="AA11" s="98">
        <v>17</v>
      </c>
    </row>
    <row r="12" spans="1:27" ht="30" customHeight="1" thickTop="1" thickBot="1">
      <c r="A12" s="544"/>
      <c r="B12" s="539"/>
      <c r="C12" s="546"/>
      <c r="D12" s="56" t="s">
        <v>12</v>
      </c>
      <c r="E12" s="12" t="s">
        <v>26</v>
      </c>
      <c r="F12" s="12"/>
      <c r="G12" s="50">
        <f t="shared" si="3"/>
        <v>2447</v>
      </c>
      <c r="H12" s="50">
        <f t="shared" si="0"/>
        <v>992</v>
      </c>
      <c r="I12" s="66">
        <f t="shared" si="1"/>
        <v>40.539436044135677</v>
      </c>
      <c r="J12" s="50">
        <f t="shared" si="4"/>
        <v>1046</v>
      </c>
      <c r="K12" s="66">
        <f t="shared" si="2"/>
        <v>42.74621986105435</v>
      </c>
      <c r="L12" s="1"/>
      <c r="N12" s="93">
        <v>2508</v>
      </c>
      <c r="O12" s="93">
        <v>61</v>
      </c>
      <c r="P12" s="72">
        <f t="shared" si="7"/>
        <v>2447</v>
      </c>
      <c r="Q12" s="98">
        <v>992</v>
      </c>
      <c r="R12" s="98"/>
      <c r="S12" s="72">
        <f t="shared" si="5"/>
        <v>992</v>
      </c>
      <c r="T12" s="98">
        <v>1078</v>
      </c>
      <c r="U12" s="98">
        <v>32</v>
      </c>
      <c r="V12" s="72">
        <f t="shared" si="6"/>
        <v>1046</v>
      </c>
      <c r="X12" s="42" t="s">
        <v>70</v>
      </c>
      <c r="Y12" s="98">
        <v>2</v>
      </c>
      <c r="Z12" s="98">
        <v>1</v>
      </c>
      <c r="AA12" s="98">
        <v>1</v>
      </c>
    </row>
    <row r="13" spans="1:27" ht="30" customHeight="1" thickTop="1" thickBot="1">
      <c r="A13" s="22" t="s">
        <v>7</v>
      </c>
      <c r="B13" s="14" t="s">
        <v>27</v>
      </c>
      <c r="C13" s="13" t="s">
        <v>9</v>
      </c>
      <c r="D13" s="58"/>
      <c r="E13" s="15" t="s">
        <v>29</v>
      </c>
      <c r="F13" s="15"/>
      <c r="G13" s="45">
        <f t="shared" si="3"/>
        <v>922</v>
      </c>
      <c r="H13" s="45">
        <f t="shared" si="0"/>
        <v>291</v>
      </c>
      <c r="I13" s="63">
        <f t="shared" si="1"/>
        <v>31.56182212581345</v>
      </c>
      <c r="J13" s="45">
        <f t="shared" si="4"/>
        <v>317</v>
      </c>
      <c r="K13" s="63">
        <f t="shared" si="2"/>
        <v>34.38177874186551</v>
      </c>
      <c r="L13" s="1"/>
      <c r="N13" s="93">
        <v>957</v>
      </c>
      <c r="O13" s="93">
        <v>35</v>
      </c>
      <c r="P13" s="72">
        <f t="shared" si="7"/>
        <v>922</v>
      </c>
      <c r="Q13" s="98">
        <v>291</v>
      </c>
      <c r="R13" s="98"/>
      <c r="S13" s="72">
        <f t="shared" si="5"/>
        <v>291</v>
      </c>
      <c r="T13" s="98">
        <v>335</v>
      </c>
      <c r="U13" s="98">
        <v>18</v>
      </c>
      <c r="V13" s="72">
        <f t="shared" si="6"/>
        <v>317</v>
      </c>
      <c r="X13" s="42" t="s">
        <v>71</v>
      </c>
      <c r="Y13" s="98">
        <v>100</v>
      </c>
      <c r="Z13" s="98">
        <v>40</v>
      </c>
      <c r="AA13" s="98">
        <v>42</v>
      </c>
    </row>
    <row r="14" spans="1:27" ht="30" customHeight="1" thickTop="1" thickBot="1">
      <c r="A14" s="22" t="s">
        <v>7</v>
      </c>
      <c r="B14" s="14" t="s">
        <v>30</v>
      </c>
      <c r="C14" s="13" t="s">
        <v>9</v>
      </c>
      <c r="D14" s="58" t="s">
        <v>10</v>
      </c>
      <c r="E14" s="15" t="s">
        <v>33</v>
      </c>
      <c r="F14" s="15"/>
      <c r="G14" s="44">
        <f t="shared" si="3"/>
        <v>187</v>
      </c>
      <c r="H14" s="44">
        <f t="shared" si="0"/>
        <v>194</v>
      </c>
      <c r="I14" s="64">
        <f t="shared" si="1"/>
        <v>103.74331550802138</v>
      </c>
      <c r="J14" s="44">
        <f t="shared" si="4"/>
        <v>109</v>
      </c>
      <c r="K14" s="64">
        <f t="shared" si="2"/>
        <v>58.288770053475936</v>
      </c>
      <c r="L14" s="1"/>
      <c r="N14" s="93">
        <v>297</v>
      </c>
      <c r="O14" s="93">
        <v>110</v>
      </c>
      <c r="P14" s="72">
        <f t="shared" si="7"/>
        <v>187</v>
      </c>
      <c r="Q14" s="98">
        <v>194</v>
      </c>
      <c r="R14" s="98"/>
      <c r="S14" s="72">
        <f t="shared" si="5"/>
        <v>194</v>
      </c>
      <c r="T14" s="98">
        <v>193</v>
      </c>
      <c r="U14" s="98">
        <v>84</v>
      </c>
      <c r="V14" s="72">
        <f t="shared" si="6"/>
        <v>109</v>
      </c>
      <c r="X14" s="42" t="s">
        <v>72</v>
      </c>
      <c r="Y14" s="98">
        <v>0</v>
      </c>
      <c r="Z14" s="98">
        <v>0</v>
      </c>
      <c r="AA14" s="98">
        <v>0</v>
      </c>
    </row>
    <row r="15" spans="1:27" ht="30" customHeight="1" thickTop="1" thickBot="1">
      <c r="A15" s="534" t="s">
        <v>54</v>
      </c>
      <c r="B15" s="537"/>
      <c r="C15" s="540"/>
      <c r="D15" s="54" t="s">
        <v>10</v>
      </c>
      <c r="E15" s="5" t="s">
        <v>35</v>
      </c>
      <c r="F15" s="5"/>
      <c r="G15" s="46">
        <f t="shared" si="3"/>
        <v>194</v>
      </c>
      <c r="H15" s="46">
        <f t="shared" si="0"/>
        <v>96</v>
      </c>
      <c r="I15" s="64">
        <f t="shared" si="1"/>
        <v>49.484536082474229</v>
      </c>
      <c r="J15" s="46">
        <f t="shared" si="4"/>
        <v>94</v>
      </c>
      <c r="K15" s="64">
        <f t="shared" si="2"/>
        <v>48.453608247422679</v>
      </c>
      <c r="L15" s="1"/>
      <c r="N15" s="93">
        <v>222</v>
      </c>
      <c r="O15" s="93">
        <v>28</v>
      </c>
      <c r="P15" s="72">
        <f t="shared" si="7"/>
        <v>194</v>
      </c>
      <c r="Q15" s="98">
        <v>96</v>
      </c>
      <c r="R15" s="98"/>
      <c r="S15" s="72">
        <f t="shared" si="5"/>
        <v>96</v>
      </c>
      <c r="T15" s="98">
        <v>111</v>
      </c>
      <c r="U15" s="98">
        <v>17</v>
      </c>
      <c r="V15" s="72">
        <f t="shared" si="6"/>
        <v>94</v>
      </c>
      <c r="X15" s="42" t="s">
        <v>73</v>
      </c>
      <c r="Y15" s="98">
        <v>171</v>
      </c>
      <c r="Z15" s="98">
        <v>58</v>
      </c>
      <c r="AA15" s="98">
        <v>61</v>
      </c>
    </row>
    <row r="16" spans="1:27" ht="30" customHeight="1" thickTop="1" thickBot="1">
      <c r="A16" s="535"/>
      <c r="B16" s="547"/>
      <c r="C16" s="541"/>
      <c r="D16" s="55" t="s">
        <v>12</v>
      </c>
      <c r="E16" s="33" t="s">
        <v>55</v>
      </c>
      <c r="F16" s="33"/>
      <c r="G16" s="48">
        <f t="shared" si="3"/>
        <v>126</v>
      </c>
      <c r="H16" s="48">
        <f t="shared" si="0"/>
        <v>69</v>
      </c>
      <c r="I16" s="65">
        <f t="shared" si="1"/>
        <v>54.761904761904766</v>
      </c>
      <c r="J16" s="48">
        <f t="shared" si="4"/>
        <v>54</v>
      </c>
      <c r="K16" s="65">
        <f t="shared" si="2"/>
        <v>42.857142857142854</v>
      </c>
      <c r="L16" s="1"/>
      <c r="N16" s="93">
        <v>134</v>
      </c>
      <c r="O16" s="93">
        <v>8</v>
      </c>
      <c r="P16" s="72">
        <f t="shared" si="7"/>
        <v>126</v>
      </c>
      <c r="Q16" s="98">
        <v>69</v>
      </c>
      <c r="R16" s="98"/>
      <c r="S16" s="72">
        <f t="shared" si="5"/>
        <v>69</v>
      </c>
      <c r="T16" s="98">
        <v>60</v>
      </c>
      <c r="U16" s="98">
        <v>6</v>
      </c>
      <c r="V16" s="72">
        <f t="shared" si="6"/>
        <v>54</v>
      </c>
      <c r="X16" s="42" t="s">
        <v>74</v>
      </c>
      <c r="Y16" s="98">
        <v>3327</v>
      </c>
      <c r="Z16" s="98">
        <v>1663</v>
      </c>
      <c r="AA16" s="98">
        <v>1720</v>
      </c>
    </row>
    <row r="17" spans="1:27" ht="30" customHeight="1" thickTop="1" thickBot="1">
      <c r="A17" s="535"/>
      <c r="B17" s="547"/>
      <c r="C17" s="541"/>
      <c r="D17" s="55" t="s">
        <v>20</v>
      </c>
      <c r="E17" s="37" t="s">
        <v>56</v>
      </c>
      <c r="F17" s="33"/>
      <c r="G17" s="48">
        <f t="shared" si="3"/>
        <v>154</v>
      </c>
      <c r="H17" s="48">
        <f t="shared" si="0"/>
        <v>48</v>
      </c>
      <c r="I17" s="65">
        <f t="shared" si="1"/>
        <v>31.168831168831169</v>
      </c>
      <c r="J17" s="48">
        <f t="shared" si="4"/>
        <v>53</v>
      </c>
      <c r="K17" s="65">
        <f t="shared" si="2"/>
        <v>34.415584415584419</v>
      </c>
      <c r="L17" s="1"/>
      <c r="N17" s="93">
        <v>157</v>
      </c>
      <c r="O17" s="93">
        <v>3</v>
      </c>
      <c r="P17" s="72">
        <f t="shared" si="7"/>
        <v>154</v>
      </c>
      <c r="Q17" s="98">
        <v>48</v>
      </c>
      <c r="R17" s="98"/>
      <c r="S17" s="72">
        <f t="shared" si="5"/>
        <v>48</v>
      </c>
      <c r="T17" s="98">
        <v>53</v>
      </c>
      <c r="U17" s="98">
        <v>0</v>
      </c>
      <c r="V17" s="72">
        <f t="shared" si="6"/>
        <v>53</v>
      </c>
      <c r="X17" s="42" t="s">
        <v>75</v>
      </c>
      <c r="Y17" s="133">
        <f>SUM(Y5:Y16)</f>
        <v>11260</v>
      </c>
      <c r="Z17" s="146">
        <f>SUM(Z5:Z16)</f>
        <v>4602</v>
      </c>
      <c r="AA17" s="144">
        <f>SUM(AA5:AA16)</f>
        <v>4781</v>
      </c>
    </row>
    <row r="18" spans="1:27" ht="30" customHeight="1" thickTop="1" thickBot="1">
      <c r="A18" s="536"/>
      <c r="B18" s="539"/>
      <c r="C18" s="542"/>
      <c r="D18" s="56" t="s">
        <v>51</v>
      </c>
      <c r="E18" s="12" t="s">
        <v>57</v>
      </c>
      <c r="F18" s="12"/>
      <c r="G18" s="45">
        <f t="shared" si="3"/>
        <v>20</v>
      </c>
      <c r="H18" s="45">
        <f t="shared" si="0"/>
        <v>4</v>
      </c>
      <c r="I18" s="63">
        <f t="shared" si="1"/>
        <v>20</v>
      </c>
      <c r="J18" s="45">
        <f t="shared" si="4"/>
        <v>3</v>
      </c>
      <c r="K18" s="63">
        <f t="shared" si="2"/>
        <v>15</v>
      </c>
      <c r="L18" s="1"/>
      <c r="N18" s="93">
        <v>20</v>
      </c>
      <c r="O18" s="93">
        <v>0</v>
      </c>
      <c r="P18" s="72">
        <f t="shared" si="7"/>
        <v>20</v>
      </c>
      <c r="Q18" s="98">
        <v>4</v>
      </c>
      <c r="R18" s="98"/>
      <c r="S18" s="72">
        <f t="shared" si="5"/>
        <v>4</v>
      </c>
      <c r="T18" s="98">
        <v>3</v>
      </c>
      <c r="U18" s="98">
        <v>0</v>
      </c>
      <c r="V18" s="72">
        <f t="shared" si="6"/>
        <v>3</v>
      </c>
    </row>
    <row r="19" spans="1:27" ht="30" customHeight="1" thickTop="1" thickBot="1">
      <c r="A19" s="22" t="s">
        <v>7</v>
      </c>
      <c r="B19" s="14" t="s">
        <v>37</v>
      </c>
      <c r="C19" s="13" t="s">
        <v>9</v>
      </c>
      <c r="D19" s="58" t="s">
        <v>10</v>
      </c>
      <c r="E19" s="15" t="s">
        <v>40</v>
      </c>
      <c r="F19" s="15"/>
      <c r="G19" s="44">
        <f t="shared" si="3"/>
        <v>67</v>
      </c>
      <c r="H19" s="44">
        <f t="shared" si="0"/>
        <v>33</v>
      </c>
      <c r="I19" s="64">
        <f t="shared" si="1"/>
        <v>49.253731343283583</v>
      </c>
      <c r="J19" s="44">
        <f t="shared" si="4"/>
        <v>40</v>
      </c>
      <c r="K19" s="64">
        <f t="shared" si="2"/>
        <v>59.701492537313428</v>
      </c>
      <c r="L19" s="1"/>
      <c r="N19" s="93">
        <v>68</v>
      </c>
      <c r="O19" s="93">
        <v>1</v>
      </c>
      <c r="P19" s="72">
        <f t="shared" si="7"/>
        <v>67</v>
      </c>
      <c r="Q19" s="98">
        <v>33</v>
      </c>
      <c r="R19" s="98"/>
      <c r="S19" s="72">
        <f t="shared" si="5"/>
        <v>33</v>
      </c>
      <c r="T19" s="98">
        <v>41</v>
      </c>
      <c r="U19" s="98">
        <v>1</v>
      </c>
      <c r="V19" s="72">
        <f t="shared" si="6"/>
        <v>40</v>
      </c>
    </row>
    <row r="20" spans="1:27" ht="30" customHeight="1" thickTop="1" thickBot="1">
      <c r="A20" s="543" t="s">
        <v>7</v>
      </c>
      <c r="B20" s="548" t="s">
        <v>41</v>
      </c>
      <c r="C20" s="545" t="s">
        <v>9</v>
      </c>
      <c r="D20" s="57" t="s">
        <v>10</v>
      </c>
      <c r="E20" s="31" t="s">
        <v>44</v>
      </c>
      <c r="F20" s="32"/>
      <c r="G20" s="49">
        <f t="shared" si="3"/>
        <v>57518</v>
      </c>
      <c r="H20" s="49">
        <f t="shared" si="0"/>
        <v>28980</v>
      </c>
      <c r="I20" s="62">
        <f t="shared" si="1"/>
        <v>50.384227546159465</v>
      </c>
      <c r="J20" s="49">
        <f t="shared" si="4"/>
        <v>26316</v>
      </c>
      <c r="K20" s="62">
        <f t="shared" si="2"/>
        <v>45.752633958065303</v>
      </c>
      <c r="L20" s="1"/>
      <c r="N20" s="93">
        <v>63104</v>
      </c>
      <c r="O20" s="93">
        <v>5586</v>
      </c>
      <c r="P20" s="72">
        <f t="shared" si="7"/>
        <v>57518</v>
      </c>
      <c r="Q20" s="98">
        <v>28980</v>
      </c>
      <c r="R20" s="98"/>
      <c r="S20" s="72">
        <f t="shared" si="5"/>
        <v>28980</v>
      </c>
      <c r="T20" s="98">
        <v>30243</v>
      </c>
      <c r="U20" s="98">
        <v>3927</v>
      </c>
      <c r="V20" s="72">
        <f t="shared" si="6"/>
        <v>26316</v>
      </c>
    </row>
    <row r="21" spans="1:27" ht="30" customHeight="1" thickTop="1" thickBot="1">
      <c r="A21" s="544"/>
      <c r="B21" s="549"/>
      <c r="C21" s="554"/>
      <c r="D21" s="56" t="s">
        <v>12</v>
      </c>
      <c r="E21" s="16" t="s">
        <v>0</v>
      </c>
      <c r="F21" s="17"/>
      <c r="G21" s="45">
        <f t="shared" si="3"/>
        <v>7595</v>
      </c>
      <c r="H21" s="45">
        <f t="shared" si="0"/>
        <v>3806</v>
      </c>
      <c r="I21" s="63">
        <f t="shared" si="1"/>
        <v>50.111915734035549</v>
      </c>
      <c r="J21" s="45">
        <f t="shared" si="4"/>
        <v>2806</v>
      </c>
      <c r="K21" s="63">
        <f t="shared" si="2"/>
        <v>36.945358788676764</v>
      </c>
      <c r="L21" s="1"/>
      <c r="N21" s="93">
        <v>9346</v>
      </c>
      <c r="O21" s="93">
        <v>1751</v>
      </c>
      <c r="P21" s="72">
        <f t="shared" si="7"/>
        <v>7595</v>
      </c>
      <c r="Q21" s="98">
        <v>3806</v>
      </c>
      <c r="R21" s="98"/>
      <c r="S21" s="72">
        <f t="shared" si="5"/>
        <v>3806</v>
      </c>
      <c r="T21" s="98">
        <v>3766</v>
      </c>
      <c r="U21" s="98">
        <v>960</v>
      </c>
      <c r="V21" s="72">
        <f t="shared" si="6"/>
        <v>2806</v>
      </c>
    </row>
    <row r="22" spans="1:27" ht="30" customHeight="1" thickTop="1" thickBot="1">
      <c r="A22" s="22"/>
      <c r="B22" s="24" t="s">
        <v>45</v>
      </c>
      <c r="C22" s="25"/>
      <c r="D22" s="59"/>
      <c r="E22" s="15" t="s">
        <v>46</v>
      </c>
      <c r="F22" s="15"/>
      <c r="G22" s="44">
        <f t="shared" si="3"/>
        <v>55</v>
      </c>
      <c r="H22" s="44">
        <f t="shared" si="0"/>
        <v>45</v>
      </c>
      <c r="I22" s="64">
        <f t="shared" si="1"/>
        <v>81.818181818181827</v>
      </c>
      <c r="J22" s="44">
        <f t="shared" si="4"/>
        <v>48</v>
      </c>
      <c r="K22" s="64">
        <f t="shared" si="2"/>
        <v>87.272727272727266</v>
      </c>
      <c r="L22" s="1"/>
      <c r="N22" s="93">
        <v>55</v>
      </c>
      <c r="O22" s="70"/>
      <c r="P22" s="72">
        <f t="shared" si="7"/>
        <v>55</v>
      </c>
      <c r="Q22" s="98">
        <v>45</v>
      </c>
      <c r="R22" s="70"/>
      <c r="S22" s="72">
        <f t="shared" si="5"/>
        <v>45</v>
      </c>
      <c r="T22" s="98">
        <v>48</v>
      </c>
      <c r="U22" s="70"/>
      <c r="V22" s="72">
        <f t="shared" si="6"/>
        <v>48</v>
      </c>
    </row>
    <row r="23" spans="1:27" ht="30" customHeight="1" thickTop="1" thickBot="1">
      <c r="A23" s="22"/>
      <c r="B23" s="24" t="s">
        <v>47</v>
      </c>
      <c r="C23" s="25"/>
      <c r="D23" s="59"/>
      <c r="E23" s="15" t="s">
        <v>48</v>
      </c>
      <c r="F23" s="15"/>
      <c r="G23" s="44">
        <f t="shared" si="3"/>
        <v>4</v>
      </c>
      <c r="H23" s="44">
        <f t="shared" si="0"/>
        <v>4</v>
      </c>
      <c r="I23" s="64">
        <f t="shared" si="1"/>
        <v>100</v>
      </c>
      <c r="J23" s="44">
        <f t="shared" si="4"/>
        <v>4</v>
      </c>
      <c r="K23" s="64">
        <f t="shared" si="2"/>
        <v>100</v>
      </c>
      <c r="L23" s="1"/>
      <c r="N23" s="93">
        <v>4</v>
      </c>
      <c r="O23" s="70"/>
      <c r="P23" s="72">
        <f t="shared" si="7"/>
        <v>4</v>
      </c>
      <c r="Q23" s="98">
        <v>3</v>
      </c>
      <c r="R23" s="70"/>
      <c r="S23" s="72">
        <v>4</v>
      </c>
      <c r="T23" s="98">
        <v>3</v>
      </c>
      <c r="U23" s="70"/>
      <c r="V23" s="72">
        <v>4</v>
      </c>
    </row>
    <row r="24" spans="1:27" ht="15" customHeight="1" thickTop="1" thickBot="1">
      <c r="A24" s="21"/>
      <c r="B24" s="7"/>
      <c r="C24" s="1"/>
      <c r="D24" s="36"/>
      <c r="E24" s="559" t="s">
        <v>49</v>
      </c>
      <c r="F24" s="5"/>
      <c r="G24" s="561">
        <f>O26+Y17</f>
        <v>18854</v>
      </c>
      <c r="H24" s="550">
        <f>R26+AA17</f>
        <v>4781</v>
      </c>
      <c r="I24" s="555">
        <f t="shared" si="1"/>
        <v>25.358014214490293</v>
      </c>
      <c r="J24" s="550">
        <f>U26+Z17</f>
        <v>9653</v>
      </c>
      <c r="K24" s="552">
        <f t="shared" si="2"/>
        <v>51.198684629256384</v>
      </c>
      <c r="L24" s="1"/>
      <c r="N24" s="39"/>
      <c r="O24" s="70"/>
      <c r="P24" s="72">
        <f t="shared" si="7"/>
        <v>0</v>
      </c>
      <c r="Q24" s="74"/>
      <c r="R24" s="70"/>
      <c r="S24" s="72">
        <f>Q24-R24</f>
        <v>0</v>
      </c>
      <c r="T24" s="74"/>
      <c r="U24" s="70"/>
      <c r="V24" s="72">
        <f t="shared" si="6"/>
        <v>0</v>
      </c>
    </row>
    <row r="25" spans="1:27" ht="15" customHeight="1" thickTop="1" thickBot="1">
      <c r="A25" s="23"/>
      <c r="B25" s="8"/>
      <c r="C25" s="26"/>
      <c r="D25" s="35"/>
      <c r="E25" s="560"/>
      <c r="F25" s="9"/>
      <c r="G25" s="551"/>
      <c r="H25" s="551"/>
      <c r="I25" s="556"/>
      <c r="J25" s="551"/>
      <c r="K25" s="553"/>
      <c r="L25" s="1"/>
      <c r="N25" s="39"/>
      <c r="O25" s="70"/>
      <c r="P25" s="72">
        <f t="shared" si="7"/>
        <v>0</v>
      </c>
      <c r="Q25" s="74"/>
      <c r="R25" s="70"/>
      <c r="S25" s="72">
        <f>Q25-R25</f>
        <v>0</v>
      </c>
      <c r="T25" s="74"/>
      <c r="U25" s="70"/>
      <c r="V25" s="72">
        <f t="shared" si="6"/>
        <v>0</v>
      </c>
    </row>
    <row r="26" spans="1:27" ht="30" customHeight="1" thickTop="1" thickBot="1">
      <c r="A26" s="20"/>
      <c r="B26" s="2"/>
      <c r="C26" s="2"/>
      <c r="D26" s="6" t="s">
        <v>50</v>
      </c>
      <c r="E26" s="6"/>
      <c r="F26" s="10"/>
      <c r="G26" s="60">
        <f>SUM(G5:G25)</f>
        <v>88474</v>
      </c>
      <c r="H26" s="60">
        <f>SUM(H5:H25)</f>
        <v>39491</v>
      </c>
      <c r="I26" s="61">
        <f>(H26/G26)*100</f>
        <v>44.635712186631096</v>
      </c>
      <c r="J26" s="60">
        <f>SUM(J5:J25)</f>
        <v>40676</v>
      </c>
      <c r="K26" s="61">
        <f>(J26/G26)*100</f>
        <v>45.975088726631554</v>
      </c>
      <c r="L26" s="1"/>
      <c r="M26" s="92" t="s">
        <v>75</v>
      </c>
      <c r="N26" s="39">
        <f>SUM(O26:P26)</f>
        <v>77214</v>
      </c>
      <c r="O26" s="78">
        <f>SUM(O5:O25)</f>
        <v>7594</v>
      </c>
      <c r="P26" s="148">
        <f>SUM(P5:P25)</f>
        <v>69620</v>
      </c>
      <c r="Q26" s="143">
        <f>SUM(Q5:Q25)</f>
        <v>34709</v>
      </c>
      <c r="R26" s="145">
        <f>SUM(R5:R25)</f>
        <v>0</v>
      </c>
      <c r="S26" s="142">
        <f>SUM(S5:S25)</f>
        <v>34710</v>
      </c>
      <c r="T26" s="143">
        <f>SUM(T5:T25,Z17)</f>
        <v>40675</v>
      </c>
      <c r="U26" s="147">
        <f>SUM(U5:U25)</f>
        <v>5051</v>
      </c>
      <c r="V26" s="149">
        <f>SUM(V5:V25)</f>
        <v>31023</v>
      </c>
    </row>
    <row r="27" spans="1:27" ht="43.35" customHeight="1" thickTop="1">
      <c r="A27" s="477" t="s">
        <v>76</v>
      </c>
      <c r="B27" s="477"/>
      <c r="C27" s="477"/>
      <c r="D27" s="477"/>
      <c r="E27" s="477"/>
      <c r="F27" s="477"/>
      <c r="G27" s="477"/>
      <c r="H27" s="477"/>
      <c r="I27" s="477"/>
      <c r="J27" s="134"/>
      <c r="K27" s="134"/>
    </row>
    <row r="28" spans="1:27" ht="36.6" customHeight="1">
      <c r="A28" s="478"/>
      <c r="B28" s="478"/>
      <c r="C28" s="478"/>
      <c r="D28" s="478"/>
      <c r="E28" s="478"/>
      <c r="F28" s="478"/>
      <c r="G28" s="478"/>
      <c r="H28" s="478"/>
      <c r="I28" s="478"/>
      <c r="J28" s="141"/>
      <c r="K28" s="141"/>
      <c r="N28" s="150" t="s">
        <v>374</v>
      </c>
      <c r="O28" s="81" t="s">
        <v>369</v>
      </c>
      <c r="S28" t="s">
        <v>372</v>
      </c>
    </row>
    <row r="29" spans="1:27" ht="24.6" customHeight="1">
      <c r="A29" s="478"/>
      <c r="B29" s="478"/>
      <c r="C29" s="478"/>
      <c r="D29" s="478"/>
      <c r="E29" s="478"/>
      <c r="F29" s="478"/>
      <c r="G29" s="478"/>
      <c r="H29" s="478"/>
      <c r="I29" s="478"/>
      <c r="J29" s="91"/>
      <c r="K29" s="91"/>
      <c r="N29" s="151" t="s">
        <v>375</v>
      </c>
      <c r="O29" t="s">
        <v>370</v>
      </c>
      <c r="S29" t="s">
        <v>373</v>
      </c>
    </row>
    <row r="30" spans="1:27" ht="29.1" customHeight="1">
      <c r="A30" s="478"/>
      <c r="B30" s="478"/>
      <c r="C30" s="478"/>
      <c r="D30" s="478"/>
      <c r="E30" s="478"/>
      <c r="F30" s="478"/>
      <c r="G30" s="478"/>
      <c r="H30" s="478"/>
      <c r="I30" s="478"/>
      <c r="J30" s="91"/>
      <c r="K30" s="91"/>
      <c r="N30" s="152" t="s">
        <v>376</v>
      </c>
      <c r="O30" t="s">
        <v>371</v>
      </c>
    </row>
    <row r="36" spans="14:14">
      <c r="N36" t="s">
        <v>89</v>
      </c>
    </row>
    <row r="37" spans="14:14">
      <c r="N37" t="s">
        <v>89</v>
      </c>
    </row>
  </sheetData>
  <autoFilter ref="A4:Z4" xr:uid="{00000000-0009-0000-0000-000009000000}"/>
  <customSheetViews>
    <customSheetView guid="{F7FEACB1-E9AE-4131-B159-74586AF19440}" scale="70" showPageBreaks="1" printArea="1" showAutoFilter="1" view="pageBreakPreview">
      <selection activeCell="N3" sqref="N3"/>
      <pageMargins left="1.37" right="0.47244094488188981" top="0.49" bottom="0.25" header="0.2" footer="0.24"/>
      <pageSetup paperSize="9" scale="81" orientation="portrait" r:id="rId1"/>
      <headerFooter alignWithMargins="0"/>
      <autoFilter ref="B1:AA1" xr:uid="{00000000-0000-0000-0000-000000000000}"/>
    </customSheetView>
  </customSheetViews>
  <mergeCells count="26">
    <mergeCell ref="J24:J25"/>
    <mergeCell ref="K24:K25"/>
    <mergeCell ref="C20:C21"/>
    <mergeCell ref="I24:I25"/>
    <mergeCell ref="H3:H4"/>
    <mergeCell ref="H24:H25"/>
    <mergeCell ref="E24:E25"/>
    <mergeCell ref="G24:G25"/>
    <mergeCell ref="J3:J4"/>
    <mergeCell ref="B4:D4"/>
    <mergeCell ref="A27:I30"/>
    <mergeCell ref="A11:A12"/>
    <mergeCell ref="B11:B12"/>
    <mergeCell ref="C11:C12"/>
    <mergeCell ref="A15:C18"/>
    <mergeCell ref="A20:A21"/>
    <mergeCell ref="B20:B21"/>
    <mergeCell ref="B1:D1"/>
    <mergeCell ref="G3:G4"/>
    <mergeCell ref="X4:Y4"/>
    <mergeCell ref="A7:A10"/>
    <mergeCell ref="B7:B10"/>
    <mergeCell ref="C7:C10"/>
    <mergeCell ref="A5:A6"/>
    <mergeCell ref="B5:B6"/>
    <mergeCell ref="C5:C6"/>
  </mergeCells>
  <phoneticPr fontId="2"/>
  <pageMargins left="1.37" right="0.47244094488188981" top="0.49" bottom="0.25" header="0.2" footer="0.24"/>
  <pageSetup paperSize="9" scale="81" orientation="portrait" r:id="rId2"/>
  <headerFooter alignWithMargins="0"/>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38"/>
  <sheetViews>
    <sheetView view="pageBreakPreview" topLeftCell="B16" zoomScale="80" zoomScaleNormal="80" zoomScaleSheetLayoutView="80" workbookViewId="0">
      <selection activeCell="H38" sqref="H38"/>
    </sheetView>
  </sheetViews>
  <sheetFormatPr defaultColWidth="8.875" defaultRowHeight="13.5"/>
  <cols>
    <col min="1" max="1" width="12.375" style="94" hidden="1" customWidth="1"/>
    <col min="2" max="2" width="7.875" style="99" bestFit="1" customWidth="1"/>
    <col min="3" max="3" width="10.875" style="94" customWidth="1"/>
    <col min="4" max="4" width="12.875" style="94" hidden="1" customWidth="1"/>
    <col min="5" max="5" width="11.375" style="94" hidden="1" customWidth="1"/>
    <col min="6" max="6" width="10.625" style="94" hidden="1" customWidth="1"/>
    <col min="7" max="7" width="11.125" style="94" hidden="1" customWidth="1"/>
    <col min="8" max="9" width="13.375" style="94" customWidth="1"/>
    <col min="10" max="10" width="15.5" style="94" customWidth="1"/>
    <col min="11" max="11" width="14.125" style="94" customWidth="1"/>
    <col min="12" max="12" width="15" style="94" customWidth="1"/>
    <col min="13" max="13" width="14.875" style="94" customWidth="1"/>
    <col min="14" max="16384" width="8.875" style="94"/>
  </cols>
  <sheetData>
    <row r="1" spans="1:13" ht="21">
      <c r="C1" s="564" t="s">
        <v>281</v>
      </c>
      <c r="D1" s="565"/>
      <c r="E1" s="565"/>
      <c r="F1" s="565"/>
      <c r="G1" s="565"/>
      <c r="H1" s="565"/>
      <c r="I1" s="565"/>
      <c r="J1" s="565"/>
      <c r="K1" s="565"/>
    </row>
    <row r="2" spans="1:13" ht="14.25" thickBot="1">
      <c r="H2" s="100"/>
      <c r="I2" s="100"/>
      <c r="J2" s="566" t="s">
        <v>94</v>
      </c>
      <c r="K2" s="567"/>
      <c r="L2" s="568" t="s">
        <v>282</v>
      </c>
      <c r="M2" s="569"/>
    </row>
    <row r="3" spans="1:13" ht="44.1" customHeight="1">
      <c r="C3" s="572" t="s">
        <v>96</v>
      </c>
      <c r="D3" s="123"/>
      <c r="E3" s="123"/>
      <c r="F3" s="123"/>
      <c r="G3" s="123"/>
      <c r="H3" s="570" t="s">
        <v>283</v>
      </c>
      <c r="I3" s="571"/>
      <c r="J3" s="572" t="s">
        <v>346</v>
      </c>
      <c r="K3" s="573"/>
      <c r="L3" s="124" t="s">
        <v>347</v>
      </c>
      <c r="M3" s="125" t="s">
        <v>102</v>
      </c>
    </row>
    <row r="4" spans="1:13" s="95" customFormat="1" ht="17.45" customHeight="1" thickBot="1">
      <c r="C4" s="574"/>
      <c r="D4" s="126" t="s">
        <v>97</v>
      </c>
      <c r="E4" s="127" t="s">
        <v>98</v>
      </c>
      <c r="F4" s="127" t="s">
        <v>99</v>
      </c>
      <c r="G4" s="128" t="s">
        <v>100</v>
      </c>
      <c r="H4" s="129"/>
      <c r="I4" s="130" t="s">
        <v>349</v>
      </c>
      <c r="J4" s="131"/>
      <c r="K4" s="132" t="s">
        <v>349</v>
      </c>
      <c r="L4" s="131"/>
      <c r="M4" s="132" t="s">
        <v>349</v>
      </c>
    </row>
    <row r="5" spans="1:13" ht="14.25" customHeight="1">
      <c r="A5" s="94" t="s">
        <v>89</v>
      </c>
      <c r="B5" s="99" t="s">
        <v>354</v>
      </c>
      <c r="C5" s="119" t="s">
        <v>103</v>
      </c>
      <c r="D5" s="120" t="s">
        <v>284</v>
      </c>
      <c r="E5" s="101" t="s">
        <v>285</v>
      </c>
      <c r="F5" s="101" t="s">
        <v>286</v>
      </c>
      <c r="G5" s="121" t="s">
        <v>287</v>
      </c>
      <c r="H5" s="111">
        <v>29</v>
      </c>
      <c r="I5" s="112">
        <v>5</v>
      </c>
      <c r="J5" s="111">
        <v>13</v>
      </c>
      <c r="K5" s="112">
        <v>3</v>
      </c>
      <c r="L5" s="111">
        <v>21</v>
      </c>
      <c r="M5" s="122" t="s">
        <v>89</v>
      </c>
    </row>
    <row r="6" spans="1:13" ht="14.25" customHeight="1">
      <c r="A6" s="94" t="s">
        <v>89</v>
      </c>
      <c r="B6" s="99" t="s">
        <v>354</v>
      </c>
      <c r="C6" s="96" t="s">
        <v>112</v>
      </c>
      <c r="D6" s="97" t="s">
        <v>288</v>
      </c>
      <c r="E6" s="98" t="s">
        <v>289</v>
      </c>
      <c r="F6" s="98" t="s">
        <v>290</v>
      </c>
      <c r="G6" s="110" t="s">
        <v>291</v>
      </c>
      <c r="H6" s="113">
        <v>67</v>
      </c>
      <c r="I6" s="114">
        <v>1</v>
      </c>
      <c r="J6" s="113">
        <v>33</v>
      </c>
      <c r="K6" s="114">
        <v>0</v>
      </c>
      <c r="L6" s="113">
        <v>23</v>
      </c>
      <c r="M6" s="117" t="s">
        <v>89</v>
      </c>
    </row>
    <row r="7" spans="1:13" ht="14.25" customHeight="1">
      <c r="A7" s="94" t="s">
        <v>89</v>
      </c>
      <c r="B7" s="99" t="s">
        <v>354</v>
      </c>
      <c r="C7" s="96" t="s">
        <v>119</v>
      </c>
      <c r="D7" s="97" t="s">
        <v>120</v>
      </c>
      <c r="E7" s="98" t="s">
        <v>292</v>
      </c>
      <c r="F7" s="98" t="s">
        <v>293</v>
      </c>
      <c r="G7" s="110" t="s">
        <v>214</v>
      </c>
      <c r="H7" s="113">
        <v>79</v>
      </c>
      <c r="I7" s="114">
        <v>0</v>
      </c>
      <c r="J7" s="113">
        <v>22</v>
      </c>
      <c r="K7" s="114">
        <v>0</v>
      </c>
      <c r="L7" s="113">
        <v>12</v>
      </c>
      <c r="M7" s="117" t="s">
        <v>89</v>
      </c>
    </row>
    <row r="8" spans="1:13" ht="14.25" customHeight="1">
      <c r="A8" s="94" t="s">
        <v>89</v>
      </c>
      <c r="B8" s="99" t="s">
        <v>354</v>
      </c>
      <c r="C8" s="96" t="s">
        <v>126</v>
      </c>
      <c r="D8" s="97" t="s">
        <v>294</v>
      </c>
      <c r="E8" s="98" t="s">
        <v>295</v>
      </c>
      <c r="F8" s="98" t="s">
        <v>296</v>
      </c>
      <c r="G8" s="110" t="s">
        <v>297</v>
      </c>
      <c r="H8" s="113">
        <v>98</v>
      </c>
      <c r="I8" s="114">
        <v>2</v>
      </c>
      <c r="J8" s="113">
        <v>46</v>
      </c>
      <c r="K8" s="114">
        <v>1</v>
      </c>
      <c r="L8" s="113">
        <v>52</v>
      </c>
      <c r="M8" s="117" t="s">
        <v>89</v>
      </c>
    </row>
    <row r="9" spans="1:13" ht="14.25" customHeight="1">
      <c r="A9" s="94" t="s">
        <v>89</v>
      </c>
      <c r="B9" s="99" t="s">
        <v>354</v>
      </c>
      <c r="C9" s="96" t="s">
        <v>132</v>
      </c>
      <c r="D9" s="97" t="s">
        <v>156</v>
      </c>
      <c r="E9" s="98" t="s">
        <v>155</v>
      </c>
      <c r="F9" s="98" t="s">
        <v>187</v>
      </c>
      <c r="G9" s="110" t="s">
        <v>298</v>
      </c>
      <c r="H9" s="113">
        <v>39</v>
      </c>
      <c r="I9" s="114">
        <v>2</v>
      </c>
      <c r="J9" s="113">
        <v>20</v>
      </c>
      <c r="K9" s="114">
        <v>2</v>
      </c>
      <c r="L9" s="113">
        <v>30</v>
      </c>
      <c r="M9" s="117" t="s">
        <v>89</v>
      </c>
    </row>
    <row r="10" spans="1:13" ht="14.25" customHeight="1">
      <c r="A10" s="94" t="s">
        <v>89</v>
      </c>
      <c r="B10" s="99" t="s">
        <v>354</v>
      </c>
      <c r="C10" s="96" t="s">
        <v>136</v>
      </c>
      <c r="D10" s="97" t="s">
        <v>299</v>
      </c>
      <c r="E10" s="98" t="s">
        <v>300</v>
      </c>
      <c r="F10" s="98" t="s">
        <v>301</v>
      </c>
      <c r="G10" s="110" t="s">
        <v>302</v>
      </c>
      <c r="H10" s="113">
        <v>26</v>
      </c>
      <c r="I10" s="114">
        <v>1</v>
      </c>
      <c r="J10" s="113">
        <v>5</v>
      </c>
      <c r="K10" s="114">
        <v>0</v>
      </c>
      <c r="L10" s="113">
        <v>10</v>
      </c>
      <c r="M10" s="117" t="s">
        <v>89</v>
      </c>
    </row>
    <row r="11" spans="1:13" ht="14.25" customHeight="1">
      <c r="A11" s="94" t="s">
        <v>89</v>
      </c>
      <c r="B11" s="99" t="s">
        <v>354</v>
      </c>
      <c r="C11" s="96" t="s">
        <v>142</v>
      </c>
      <c r="D11" s="97" t="s">
        <v>303</v>
      </c>
      <c r="E11" s="98" t="s">
        <v>304</v>
      </c>
      <c r="F11" s="98" t="s">
        <v>305</v>
      </c>
      <c r="G11" s="110" t="s">
        <v>188</v>
      </c>
      <c r="H11" s="113">
        <v>4</v>
      </c>
      <c r="I11" s="114">
        <v>0</v>
      </c>
      <c r="J11" s="113">
        <v>0</v>
      </c>
      <c r="K11" s="114">
        <v>0</v>
      </c>
      <c r="L11" s="113">
        <v>0</v>
      </c>
      <c r="M11" s="117" t="s">
        <v>89</v>
      </c>
    </row>
    <row r="12" spans="1:13" ht="14.25" customHeight="1">
      <c r="A12" s="94" t="s">
        <v>89</v>
      </c>
      <c r="B12" s="99" t="s">
        <v>354</v>
      </c>
      <c r="C12" s="96" t="s">
        <v>147</v>
      </c>
      <c r="D12" s="97" t="s">
        <v>306</v>
      </c>
      <c r="E12" s="98" t="s">
        <v>307</v>
      </c>
      <c r="F12" s="98" t="s">
        <v>308</v>
      </c>
      <c r="G12" s="110" t="s">
        <v>309</v>
      </c>
      <c r="H12" s="113">
        <v>2508</v>
      </c>
      <c r="I12" s="114">
        <v>61</v>
      </c>
      <c r="J12" s="113">
        <v>1078</v>
      </c>
      <c r="K12" s="114">
        <v>32</v>
      </c>
      <c r="L12" s="113">
        <v>992</v>
      </c>
      <c r="M12" s="117" t="s">
        <v>89</v>
      </c>
    </row>
    <row r="13" spans="1:13" ht="14.25" customHeight="1">
      <c r="A13" s="94" t="s">
        <v>89</v>
      </c>
      <c r="B13" s="99" t="s">
        <v>354</v>
      </c>
      <c r="C13" s="96">
        <v>4</v>
      </c>
      <c r="D13" s="97" t="s">
        <v>310</v>
      </c>
      <c r="E13" s="98" t="s">
        <v>311</v>
      </c>
      <c r="F13" s="98" t="s">
        <v>312</v>
      </c>
      <c r="G13" s="110" t="s">
        <v>313</v>
      </c>
      <c r="H13" s="113">
        <v>957</v>
      </c>
      <c r="I13" s="114">
        <v>35</v>
      </c>
      <c r="J13" s="113">
        <v>335</v>
      </c>
      <c r="K13" s="114">
        <v>18</v>
      </c>
      <c r="L13" s="113">
        <v>291</v>
      </c>
      <c r="M13" s="117" t="s">
        <v>89</v>
      </c>
    </row>
    <row r="14" spans="1:13" ht="14.25" customHeight="1">
      <c r="A14" s="94" t="s">
        <v>89</v>
      </c>
      <c r="B14" s="99" t="s">
        <v>354</v>
      </c>
      <c r="C14" s="96" t="s">
        <v>168</v>
      </c>
      <c r="D14" s="97" t="s">
        <v>314</v>
      </c>
      <c r="E14" s="98" t="s">
        <v>315</v>
      </c>
      <c r="F14" s="98" t="s">
        <v>316</v>
      </c>
      <c r="G14" s="110" t="s">
        <v>317</v>
      </c>
      <c r="H14" s="113">
        <v>297</v>
      </c>
      <c r="I14" s="114">
        <v>110</v>
      </c>
      <c r="J14" s="113">
        <v>193</v>
      </c>
      <c r="K14" s="114">
        <v>84</v>
      </c>
      <c r="L14" s="113">
        <v>194</v>
      </c>
      <c r="M14" s="117" t="s">
        <v>89</v>
      </c>
    </row>
    <row r="15" spans="1:13" ht="14.25" customHeight="1">
      <c r="A15" s="94" t="s">
        <v>89</v>
      </c>
      <c r="B15" s="99" t="s">
        <v>355</v>
      </c>
      <c r="C15" s="96" t="s">
        <v>177</v>
      </c>
      <c r="D15" s="97" t="s">
        <v>89</v>
      </c>
      <c r="E15" s="98" t="s">
        <v>89</v>
      </c>
      <c r="F15" s="98" t="s">
        <v>89</v>
      </c>
      <c r="G15" s="110" t="s">
        <v>89</v>
      </c>
      <c r="H15" s="113">
        <v>7360</v>
      </c>
      <c r="I15" s="114" t="s">
        <v>89</v>
      </c>
      <c r="J15" s="113">
        <v>2759</v>
      </c>
      <c r="K15" s="114" t="s">
        <v>89</v>
      </c>
      <c r="L15" s="113">
        <v>2899</v>
      </c>
      <c r="M15" s="117" t="s">
        <v>89</v>
      </c>
    </row>
    <row r="16" spans="1:13" ht="14.25" customHeight="1">
      <c r="A16" s="94" t="s">
        <v>89</v>
      </c>
      <c r="B16" s="99" t="s">
        <v>354</v>
      </c>
      <c r="C16" s="96" t="s">
        <v>181</v>
      </c>
      <c r="D16" s="97" t="s">
        <v>318</v>
      </c>
      <c r="E16" s="98" t="s">
        <v>319</v>
      </c>
      <c r="F16" s="98" t="s">
        <v>320</v>
      </c>
      <c r="G16" s="110" t="s">
        <v>321</v>
      </c>
      <c r="H16" s="113">
        <v>222</v>
      </c>
      <c r="I16" s="114">
        <v>28</v>
      </c>
      <c r="J16" s="113">
        <v>111</v>
      </c>
      <c r="K16" s="114">
        <v>17</v>
      </c>
      <c r="L16" s="113">
        <v>96</v>
      </c>
      <c r="M16" s="117" t="s">
        <v>89</v>
      </c>
    </row>
    <row r="17" spans="1:13" ht="14.25" customHeight="1">
      <c r="A17" s="94" t="s">
        <v>89</v>
      </c>
      <c r="B17" s="99" t="s">
        <v>354</v>
      </c>
      <c r="C17" s="96" t="s">
        <v>191</v>
      </c>
      <c r="D17" s="97" t="s">
        <v>322</v>
      </c>
      <c r="E17" s="98" t="s">
        <v>323</v>
      </c>
      <c r="F17" s="98" t="s">
        <v>324</v>
      </c>
      <c r="G17" s="110" t="s">
        <v>325</v>
      </c>
      <c r="H17" s="113">
        <v>134</v>
      </c>
      <c r="I17" s="114">
        <v>8</v>
      </c>
      <c r="J17" s="113">
        <v>60</v>
      </c>
      <c r="K17" s="114">
        <v>6</v>
      </c>
      <c r="L17" s="113">
        <v>69</v>
      </c>
      <c r="M17" s="117" t="s">
        <v>89</v>
      </c>
    </row>
    <row r="18" spans="1:13" ht="14.25" customHeight="1">
      <c r="A18" s="94" t="s">
        <v>89</v>
      </c>
      <c r="B18" s="99" t="s">
        <v>354</v>
      </c>
      <c r="C18" s="96" t="s">
        <v>198</v>
      </c>
      <c r="D18" s="97" t="s">
        <v>326</v>
      </c>
      <c r="E18" s="98" t="s">
        <v>327</v>
      </c>
      <c r="F18" s="98" t="s">
        <v>328</v>
      </c>
      <c r="G18" s="110" t="s">
        <v>329</v>
      </c>
      <c r="H18" s="113">
        <v>157</v>
      </c>
      <c r="I18" s="114">
        <v>3</v>
      </c>
      <c r="J18" s="113">
        <v>53</v>
      </c>
      <c r="K18" s="114">
        <v>0</v>
      </c>
      <c r="L18" s="113">
        <v>48</v>
      </c>
      <c r="M18" s="117" t="s">
        <v>89</v>
      </c>
    </row>
    <row r="19" spans="1:13" ht="14.25" customHeight="1">
      <c r="A19" s="94" t="s">
        <v>89</v>
      </c>
      <c r="B19" s="99" t="s">
        <v>354</v>
      </c>
      <c r="C19" s="96" t="s">
        <v>206</v>
      </c>
      <c r="D19" s="97" t="s">
        <v>330</v>
      </c>
      <c r="E19" s="98" t="s">
        <v>331</v>
      </c>
      <c r="F19" s="98" t="s">
        <v>332</v>
      </c>
      <c r="G19" s="110" t="s">
        <v>333</v>
      </c>
      <c r="H19" s="113">
        <v>20</v>
      </c>
      <c r="I19" s="114">
        <v>0</v>
      </c>
      <c r="J19" s="113">
        <v>3</v>
      </c>
      <c r="K19" s="114">
        <v>0</v>
      </c>
      <c r="L19" s="113">
        <v>4</v>
      </c>
      <c r="M19" s="117" t="s">
        <v>89</v>
      </c>
    </row>
    <row r="20" spans="1:13" ht="14.25" customHeight="1">
      <c r="A20" s="94" t="s">
        <v>89</v>
      </c>
      <c r="B20" s="99" t="s">
        <v>355</v>
      </c>
      <c r="C20" s="96">
        <v>7</v>
      </c>
      <c r="D20" s="97" t="s">
        <v>89</v>
      </c>
      <c r="E20" s="98" t="s">
        <v>89</v>
      </c>
      <c r="F20" s="98" t="s">
        <v>89</v>
      </c>
      <c r="G20" s="110" t="s">
        <v>89</v>
      </c>
      <c r="H20" s="113">
        <v>133</v>
      </c>
      <c r="I20" s="114" t="s">
        <v>89</v>
      </c>
      <c r="J20" s="113">
        <v>45</v>
      </c>
      <c r="K20" s="114" t="s">
        <v>89</v>
      </c>
      <c r="L20" s="113">
        <v>20</v>
      </c>
      <c r="M20" s="117" t="s">
        <v>89</v>
      </c>
    </row>
    <row r="21" spans="1:13" ht="14.25" customHeight="1">
      <c r="A21" s="94" t="s">
        <v>89</v>
      </c>
      <c r="B21" s="99" t="s">
        <v>355</v>
      </c>
      <c r="C21" s="96">
        <v>8</v>
      </c>
      <c r="D21" s="97" t="s">
        <v>89</v>
      </c>
      <c r="E21" s="98" t="s">
        <v>89</v>
      </c>
      <c r="F21" s="98" t="s">
        <v>89</v>
      </c>
      <c r="G21" s="110" t="s">
        <v>89</v>
      </c>
      <c r="H21" s="113">
        <v>4</v>
      </c>
      <c r="I21" s="114" t="s">
        <v>89</v>
      </c>
      <c r="J21" s="113">
        <v>3</v>
      </c>
      <c r="K21" s="114" t="s">
        <v>89</v>
      </c>
      <c r="L21" s="113">
        <v>3</v>
      </c>
      <c r="M21" s="117" t="s">
        <v>89</v>
      </c>
    </row>
    <row r="22" spans="1:13" ht="14.25" customHeight="1">
      <c r="A22" s="94" t="s">
        <v>89</v>
      </c>
      <c r="B22" s="99" t="s">
        <v>354</v>
      </c>
      <c r="C22" s="96" t="s">
        <v>216</v>
      </c>
      <c r="D22" s="97" t="s">
        <v>334</v>
      </c>
      <c r="E22" s="98" t="s">
        <v>335</v>
      </c>
      <c r="F22" s="98" t="s">
        <v>336</v>
      </c>
      <c r="G22" s="110" t="s">
        <v>337</v>
      </c>
      <c r="H22" s="113">
        <v>68</v>
      </c>
      <c r="I22" s="114">
        <v>1</v>
      </c>
      <c r="J22" s="113">
        <v>41</v>
      </c>
      <c r="K22" s="114">
        <v>1</v>
      </c>
      <c r="L22" s="113">
        <v>33</v>
      </c>
      <c r="M22" s="117" t="s">
        <v>89</v>
      </c>
    </row>
    <row r="23" spans="1:13" ht="14.25" customHeight="1">
      <c r="A23" s="94" t="s">
        <v>89</v>
      </c>
      <c r="B23" s="99" t="s">
        <v>355</v>
      </c>
      <c r="C23" s="96" t="s">
        <v>222</v>
      </c>
      <c r="D23" s="97" t="s">
        <v>89</v>
      </c>
      <c r="E23" s="98" t="s">
        <v>89</v>
      </c>
      <c r="F23" s="98" t="s">
        <v>89</v>
      </c>
      <c r="G23" s="110" t="s">
        <v>89</v>
      </c>
      <c r="H23" s="113">
        <v>6</v>
      </c>
      <c r="I23" s="114" t="s">
        <v>89</v>
      </c>
      <c r="J23" s="113">
        <v>3</v>
      </c>
      <c r="K23" s="114" t="s">
        <v>89</v>
      </c>
      <c r="L23" s="113">
        <v>3</v>
      </c>
      <c r="M23" s="117" t="s">
        <v>89</v>
      </c>
    </row>
    <row r="24" spans="1:13" ht="14.25" customHeight="1">
      <c r="A24" s="94" t="s">
        <v>89</v>
      </c>
      <c r="B24" s="99" t="s">
        <v>355</v>
      </c>
      <c r="C24" s="96">
        <v>10</v>
      </c>
      <c r="D24" s="97" t="s">
        <v>89</v>
      </c>
      <c r="E24" s="98" t="s">
        <v>89</v>
      </c>
      <c r="F24" s="98" t="s">
        <v>89</v>
      </c>
      <c r="G24" s="110" t="s">
        <v>89</v>
      </c>
      <c r="H24" s="113">
        <v>18</v>
      </c>
      <c r="I24" s="114" t="s">
        <v>89</v>
      </c>
      <c r="J24" s="113">
        <v>6</v>
      </c>
      <c r="K24" s="114" t="s">
        <v>89</v>
      </c>
      <c r="L24" s="113">
        <v>9</v>
      </c>
      <c r="M24" s="117" t="s">
        <v>89</v>
      </c>
    </row>
    <row r="25" spans="1:13" ht="14.25" customHeight="1">
      <c r="A25" s="94" t="s">
        <v>89</v>
      </c>
      <c r="B25" s="99" t="s">
        <v>355</v>
      </c>
      <c r="C25" s="96">
        <v>11</v>
      </c>
      <c r="D25" s="97" t="s">
        <v>89</v>
      </c>
      <c r="E25" s="98" t="s">
        <v>89</v>
      </c>
      <c r="F25" s="98" t="s">
        <v>89</v>
      </c>
      <c r="G25" s="110" t="s">
        <v>89</v>
      </c>
      <c r="H25" s="113">
        <v>27</v>
      </c>
      <c r="I25" s="114" t="s">
        <v>89</v>
      </c>
      <c r="J25" s="113">
        <v>2</v>
      </c>
      <c r="K25" s="114" t="s">
        <v>89</v>
      </c>
      <c r="L25" s="113">
        <v>6</v>
      </c>
      <c r="M25" s="117" t="s">
        <v>89</v>
      </c>
    </row>
    <row r="26" spans="1:13" ht="14.25" customHeight="1">
      <c r="A26" s="94" t="s">
        <v>89</v>
      </c>
      <c r="B26" s="99" t="s">
        <v>355</v>
      </c>
      <c r="C26" s="96" t="s">
        <v>226</v>
      </c>
      <c r="D26" s="97" t="s">
        <v>89</v>
      </c>
      <c r="E26" s="98" t="s">
        <v>89</v>
      </c>
      <c r="F26" s="98" t="s">
        <v>89</v>
      </c>
      <c r="G26" s="110" t="s">
        <v>89</v>
      </c>
      <c r="H26" s="113">
        <v>112</v>
      </c>
      <c r="I26" s="114" t="s">
        <v>89</v>
      </c>
      <c r="J26" s="113">
        <v>22</v>
      </c>
      <c r="K26" s="114" t="s">
        <v>89</v>
      </c>
      <c r="L26" s="113">
        <v>17</v>
      </c>
      <c r="M26" s="117" t="s">
        <v>89</v>
      </c>
    </row>
    <row r="27" spans="1:13" ht="14.25" customHeight="1">
      <c r="A27" s="94" t="s">
        <v>89</v>
      </c>
      <c r="B27" s="99" t="s">
        <v>355</v>
      </c>
      <c r="C27" s="96" t="s">
        <v>229</v>
      </c>
      <c r="D27" s="97" t="s">
        <v>89</v>
      </c>
      <c r="E27" s="98" t="s">
        <v>89</v>
      </c>
      <c r="F27" s="98" t="s">
        <v>89</v>
      </c>
      <c r="G27" s="110" t="s">
        <v>89</v>
      </c>
      <c r="H27" s="113">
        <v>2</v>
      </c>
      <c r="I27" s="114" t="s">
        <v>89</v>
      </c>
      <c r="J27" s="113">
        <v>1</v>
      </c>
      <c r="K27" s="114" t="s">
        <v>89</v>
      </c>
      <c r="L27" s="113">
        <v>1</v>
      </c>
      <c r="M27" s="117" t="s">
        <v>89</v>
      </c>
    </row>
    <row r="28" spans="1:13" ht="14.25" customHeight="1">
      <c r="A28" s="94" t="s">
        <v>89</v>
      </c>
      <c r="B28" s="99" t="s">
        <v>355</v>
      </c>
      <c r="C28" s="96" t="s">
        <v>231</v>
      </c>
      <c r="D28" s="97" t="s">
        <v>89</v>
      </c>
      <c r="E28" s="98" t="s">
        <v>89</v>
      </c>
      <c r="F28" s="98" t="s">
        <v>89</v>
      </c>
      <c r="G28" s="110" t="s">
        <v>89</v>
      </c>
      <c r="H28" s="113">
        <v>100</v>
      </c>
      <c r="I28" s="114" t="s">
        <v>89</v>
      </c>
      <c r="J28" s="113">
        <v>40</v>
      </c>
      <c r="K28" s="114" t="s">
        <v>89</v>
      </c>
      <c r="L28" s="113">
        <v>42</v>
      </c>
      <c r="M28" s="117" t="s">
        <v>89</v>
      </c>
    </row>
    <row r="29" spans="1:13" ht="14.25" customHeight="1">
      <c r="A29" s="94" t="s">
        <v>89</v>
      </c>
      <c r="B29" s="99" t="s">
        <v>355</v>
      </c>
      <c r="C29" s="96" t="s">
        <v>233</v>
      </c>
      <c r="D29" s="97" t="s">
        <v>89</v>
      </c>
      <c r="E29" s="98" t="s">
        <v>89</v>
      </c>
      <c r="F29" s="98" t="s">
        <v>89</v>
      </c>
      <c r="G29" s="110" t="s">
        <v>89</v>
      </c>
      <c r="H29" s="113">
        <v>0</v>
      </c>
      <c r="I29" s="114" t="s">
        <v>89</v>
      </c>
      <c r="J29" s="113">
        <v>0</v>
      </c>
      <c r="K29" s="114" t="s">
        <v>89</v>
      </c>
      <c r="L29" s="113">
        <v>0</v>
      </c>
      <c r="M29" s="117" t="s">
        <v>89</v>
      </c>
    </row>
    <row r="30" spans="1:13" ht="14.25" customHeight="1">
      <c r="A30" s="94" t="s">
        <v>89</v>
      </c>
      <c r="B30" s="99" t="s">
        <v>355</v>
      </c>
      <c r="C30" s="96">
        <v>14</v>
      </c>
      <c r="D30" s="97" t="s">
        <v>89</v>
      </c>
      <c r="E30" s="98" t="s">
        <v>89</v>
      </c>
      <c r="F30" s="98" t="s">
        <v>89</v>
      </c>
      <c r="G30" s="110" t="s">
        <v>89</v>
      </c>
      <c r="H30" s="113">
        <v>171</v>
      </c>
      <c r="I30" s="114" t="s">
        <v>89</v>
      </c>
      <c r="J30" s="113">
        <v>58</v>
      </c>
      <c r="K30" s="114" t="s">
        <v>89</v>
      </c>
      <c r="L30" s="113">
        <v>61</v>
      </c>
      <c r="M30" s="117" t="s">
        <v>89</v>
      </c>
    </row>
    <row r="31" spans="1:13" ht="14.25" customHeight="1">
      <c r="A31" s="94" t="s">
        <v>89</v>
      </c>
      <c r="B31" s="99" t="s">
        <v>355</v>
      </c>
      <c r="C31" s="96">
        <v>15</v>
      </c>
      <c r="D31" s="97" t="s">
        <v>89</v>
      </c>
      <c r="E31" s="98" t="s">
        <v>89</v>
      </c>
      <c r="F31" s="98" t="s">
        <v>89</v>
      </c>
      <c r="G31" s="110" t="s">
        <v>89</v>
      </c>
      <c r="H31" s="113">
        <v>3327</v>
      </c>
      <c r="I31" s="114" t="s">
        <v>89</v>
      </c>
      <c r="J31" s="113">
        <v>1663</v>
      </c>
      <c r="K31" s="114" t="s">
        <v>89</v>
      </c>
      <c r="L31" s="113">
        <v>1720</v>
      </c>
      <c r="M31" s="117" t="s">
        <v>89</v>
      </c>
    </row>
    <row r="32" spans="1:13" ht="14.25" customHeight="1">
      <c r="A32" s="94" t="s">
        <v>89</v>
      </c>
      <c r="B32" s="99" t="s">
        <v>354</v>
      </c>
      <c r="C32" s="96" t="s">
        <v>241</v>
      </c>
      <c r="D32" s="97" t="s">
        <v>338</v>
      </c>
      <c r="E32" s="98" t="s">
        <v>339</v>
      </c>
      <c r="F32" s="98" t="s">
        <v>340</v>
      </c>
      <c r="G32" s="110" t="s">
        <v>341</v>
      </c>
      <c r="H32" s="113">
        <v>63104</v>
      </c>
      <c r="I32" s="114">
        <v>5586</v>
      </c>
      <c r="J32" s="113">
        <v>30243</v>
      </c>
      <c r="K32" s="114">
        <v>3927</v>
      </c>
      <c r="L32" s="113">
        <v>28980</v>
      </c>
      <c r="M32" s="117" t="s">
        <v>89</v>
      </c>
    </row>
    <row r="33" spans="1:13" ht="14.25" customHeight="1">
      <c r="A33" s="94" t="s">
        <v>89</v>
      </c>
      <c r="B33" s="99" t="s">
        <v>355</v>
      </c>
      <c r="C33" s="96" t="s">
        <v>252</v>
      </c>
      <c r="D33" s="97" t="s">
        <v>89</v>
      </c>
      <c r="E33" s="98" t="s">
        <v>89</v>
      </c>
      <c r="F33" s="98" t="s">
        <v>89</v>
      </c>
      <c r="G33" s="110" t="s">
        <v>89</v>
      </c>
      <c r="H33" s="113">
        <v>9346</v>
      </c>
      <c r="I33" s="114">
        <v>1751</v>
      </c>
      <c r="J33" s="113">
        <v>3766</v>
      </c>
      <c r="K33" s="114">
        <v>960</v>
      </c>
      <c r="L33" s="113">
        <v>3806</v>
      </c>
      <c r="M33" s="117" t="s">
        <v>89</v>
      </c>
    </row>
    <row r="34" spans="1:13" ht="14.25" customHeight="1">
      <c r="A34" s="94" t="s">
        <v>89</v>
      </c>
      <c r="B34" s="99" t="s">
        <v>355</v>
      </c>
      <c r="C34" s="96" t="s">
        <v>258</v>
      </c>
      <c r="D34" s="97" t="s">
        <v>110</v>
      </c>
      <c r="E34" s="98" t="s">
        <v>153</v>
      </c>
      <c r="F34" s="98" t="s">
        <v>257</v>
      </c>
      <c r="G34" s="110" t="s">
        <v>153</v>
      </c>
      <c r="H34" s="113">
        <v>55</v>
      </c>
      <c r="I34" s="114" t="s">
        <v>89</v>
      </c>
      <c r="J34" s="113">
        <v>48</v>
      </c>
      <c r="K34" s="114" t="s">
        <v>89</v>
      </c>
      <c r="L34" s="113">
        <v>45</v>
      </c>
      <c r="M34" s="117" t="s">
        <v>89</v>
      </c>
    </row>
    <row r="35" spans="1:13" ht="14.25" customHeight="1">
      <c r="A35" s="94" t="s">
        <v>89</v>
      </c>
      <c r="B35" s="99" t="s">
        <v>355</v>
      </c>
      <c r="C35" s="96" t="s">
        <v>261</v>
      </c>
      <c r="D35" s="97" t="s">
        <v>89</v>
      </c>
      <c r="E35" s="98" t="s">
        <v>89</v>
      </c>
      <c r="F35" s="98" t="s">
        <v>89</v>
      </c>
      <c r="G35" s="110" t="s">
        <v>89</v>
      </c>
      <c r="H35" s="113">
        <v>4</v>
      </c>
      <c r="I35" s="114" t="s">
        <v>89</v>
      </c>
      <c r="J35" s="113">
        <v>3</v>
      </c>
      <c r="K35" s="114" t="s">
        <v>89</v>
      </c>
      <c r="L35" s="113">
        <v>3</v>
      </c>
      <c r="M35" s="117" t="s">
        <v>89</v>
      </c>
    </row>
    <row r="36" spans="1:13" ht="14.25" customHeight="1">
      <c r="A36" s="94" t="s">
        <v>89</v>
      </c>
      <c r="B36" s="99" t="s">
        <v>355</v>
      </c>
      <c r="C36" s="96">
        <v>17</v>
      </c>
      <c r="D36" s="97" t="s">
        <v>89</v>
      </c>
      <c r="E36" s="98" t="s">
        <v>89</v>
      </c>
      <c r="F36" s="98" t="s">
        <v>89</v>
      </c>
      <c r="G36" s="110" t="s">
        <v>89</v>
      </c>
      <c r="H36" s="113" t="s">
        <v>89</v>
      </c>
      <c r="I36" s="114" t="s">
        <v>89</v>
      </c>
      <c r="J36" s="113" t="s">
        <v>89</v>
      </c>
      <c r="K36" s="114" t="s">
        <v>89</v>
      </c>
      <c r="L36" s="113" t="s">
        <v>89</v>
      </c>
      <c r="M36" s="117" t="s">
        <v>89</v>
      </c>
    </row>
    <row r="37" spans="1:13" ht="14.25" customHeight="1">
      <c r="A37" s="94" t="s">
        <v>89</v>
      </c>
      <c r="B37" s="99" t="s">
        <v>356</v>
      </c>
      <c r="C37" s="96" t="s">
        <v>263</v>
      </c>
      <c r="D37" s="97" t="s">
        <v>89</v>
      </c>
      <c r="E37" s="98" t="s">
        <v>89</v>
      </c>
      <c r="F37" s="98" t="s">
        <v>89</v>
      </c>
      <c r="G37" s="110" t="s">
        <v>89</v>
      </c>
      <c r="H37" s="113" t="s">
        <v>89</v>
      </c>
      <c r="I37" s="114" t="s">
        <v>89</v>
      </c>
      <c r="J37" s="113" t="s">
        <v>89</v>
      </c>
      <c r="K37" s="114" t="s">
        <v>89</v>
      </c>
      <c r="L37" s="113" t="s">
        <v>89</v>
      </c>
      <c r="M37" s="117" t="s">
        <v>89</v>
      </c>
    </row>
    <row r="38" spans="1:13" ht="14.25" customHeight="1" thickBot="1">
      <c r="A38" s="94" t="s">
        <v>89</v>
      </c>
      <c r="C38" s="96" t="s">
        <v>264</v>
      </c>
      <c r="D38" s="97" t="s">
        <v>342</v>
      </c>
      <c r="E38" s="98" t="s">
        <v>343</v>
      </c>
      <c r="F38" s="98" t="s">
        <v>344</v>
      </c>
      <c r="G38" s="110" t="s">
        <v>345</v>
      </c>
      <c r="H38" s="115">
        <v>88474</v>
      </c>
      <c r="I38" s="116">
        <v>7594</v>
      </c>
      <c r="J38" s="115">
        <v>40675</v>
      </c>
      <c r="K38" s="116">
        <v>5051</v>
      </c>
      <c r="L38" s="115">
        <v>39490</v>
      </c>
      <c r="M38" s="118" t="s">
        <v>89</v>
      </c>
    </row>
  </sheetData>
  <autoFilter ref="A4:M38" xr:uid="{00000000-0009-0000-0000-00000A000000}"/>
  <customSheetViews>
    <customSheetView guid="{F7FEACB1-E9AE-4131-B159-74586AF19440}" scale="80" showPageBreaks="1" showAutoFilter="1" hiddenColumns="1" view="pageBreakPreview" topLeftCell="B1">
      <selection activeCell="P27" sqref="P27"/>
      <pageMargins left="0.7" right="0.7" top="0.75" bottom="0.75" header="0.3" footer="0.3"/>
      <pageSetup paperSize="9" orientation="portrait" r:id="rId1"/>
      <autoFilter ref="B1:N1" xr:uid="{00000000-0000-0000-0000-000000000000}"/>
    </customSheetView>
  </customSheetViews>
  <mergeCells count="6">
    <mergeCell ref="C1:K1"/>
    <mergeCell ref="J2:K2"/>
    <mergeCell ref="L2:M2"/>
    <mergeCell ref="H3:I3"/>
    <mergeCell ref="J3:K3"/>
    <mergeCell ref="C3:C4"/>
  </mergeCells>
  <phoneticPr fontId="2"/>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U38"/>
  <sheetViews>
    <sheetView view="pageBreakPreview" topLeftCell="A4" zoomScale="80" zoomScaleNormal="75" zoomScaleSheetLayoutView="80" workbookViewId="0">
      <selection activeCell="U17" activeCellId="2" sqref="Q26 P26 U17"/>
    </sheetView>
  </sheetViews>
  <sheetFormatPr defaultRowHeight="13.5"/>
  <cols>
    <col min="1" max="1" width="1.625" customWidth="1"/>
    <col min="2" max="2" width="3.5" customWidth="1"/>
    <col min="3" max="3" width="1.5" customWidth="1"/>
    <col min="4" max="4" width="5" customWidth="1"/>
    <col min="5" max="5" width="21.875" customWidth="1"/>
    <col min="6" max="6" width="1.875" customWidth="1"/>
    <col min="7" max="7" width="13.125" customWidth="1"/>
    <col min="8" max="8" width="10.875" customWidth="1"/>
    <col min="9" max="9" width="11.125" customWidth="1"/>
    <col min="17" max="17" width="14.875" customWidth="1"/>
  </cols>
  <sheetData>
    <row r="1" spans="1:21" ht="30" customHeight="1">
      <c r="B1" s="531" t="s">
        <v>275</v>
      </c>
      <c r="C1" s="457"/>
      <c r="D1" s="457"/>
      <c r="E1" s="584" t="s">
        <v>2</v>
      </c>
      <c r="F1" s="585"/>
      <c r="G1" s="585"/>
      <c r="H1" s="585"/>
      <c r="I1" s="11"/>
    </row>
    <row r="2" spans="1:21" ht="22.5" customHeight="1">
      <c r="F2" s="2"/>
      <c r="I2" s="38" t="s">
        <v>92</v>
      </c>
      <c r="N2" t="s">
        <v>4</v>
      </c>
      <c r="Q2" s="75" t="s">
        <v>83</v>
      </c>
    </row>
    <row r="3" spans="1:21" ht="33.75" customHeight="1" thickBot="1">
      <c r="A3" s="18"/>
      <c r="B3" s="3"/>
      <c r="C3" s="3"/>
      <c r="D3" s="3"/>
      <c r="E3" s="4" t="s">
        <v>3</v>
      </c>
      <c r="F3" s="4"/>
      <c r="G3" s="557" t="s">
        <v>4</v>
      </c>
      <c r="H3" s="557" t="s">
        <v>5</v>
      </c>
      <c r="I3" s="586" t="s">
        <v>6</v>
      </c>
      <c r="J3" s="1"/>
      <c r="L3" s="67" t="s">
        <v>77</v>
      </c>
      <c r="M3" s="67" t="s">
        <v>78</v>
      </c>
      <c r="N3" s="67" t="s">
        <v>79</v>
      </c>
      <c r="O3" s="68" t="s">
        <v>80</v>
      </c>
      <c r="P3" s="68" t="s">
        <v>81</v>
      </c>
      <c r="Q3" s="68" t="s">
        <v>82</v>
      </c>
    </row>
    <row r="4" spans="1:21" ht="33.75" customHeight="1" thickTop="1" thickBot="1">
      <c r="A4" s="19"/>
      <c r="B4" s="563" t="s">
        <v>52</v>
      </c>
      <c r="C4" s="563"/>
      <c r="D4" s="563"/>
      <c r="E4" s="2"/>
      <c r="F4" s="2"/>
      <c r="G4" s="583"/>
      <c r="H4" s="588"/>
      <c r="I4" s="587"/>
      <c r="J4" s="1"/>
      <c r="L4" s="106" t="s">
        <v>351</v>
      </c>
      <c r="M4" s="109" t="s">
        <v>352</v>
      </c>
      <c r="N4" s="71" t="s">
        <v>79</v>
      </c>
      <c r="O4" s="108" t="s">
        <v>353</v>
      </c>
      <c r="P4" s="109" t="s">
        <v>352</v>
      </c>
      <c r="Q4" s="71" t="s">
        <v>82</v>
      </c>
      <c r="S4" s="581" t="s">
        <v>61</v>
      </c>
      <c r="T4" s="581"/>
      <c r="U4" s="41" t="s">
        <v>62</v>
      </c>
    </row>
    <row r="5" spans="1:21" ht="30" customHeight="1" thickTop="1" thickBot="1">
      <c r="A5" s="543" t="s">
        <v>7</v>
      </c>
      <c r="B5" s="537" t="s">
        <v>8</v>
      </c>
      <c r="C5" s="545" t="s">
        <v>9</v>
      </c>
      <c r="D5" s="51" t="s">
        <v>10</v>
      </c>
      <c r="E5" s="27" t="s">
        <v>11</v>
      </c>
      <c r="F5" s="27"/>
      <c r="G5" s="47">
        <f>N5</f>
        <v>22</v>
      </c>
      <c r="H5" s="47">
        <f>Q5</f>
        <v>12</v>
      </c>
      <c r="I5" s="62">
        <f t="shared" ref="I5:I24" si="0">(H5/G5)*100</f>
        <v>54.54545454545454</v>
      </c>
      <c r="J5" s="1"/>
      <c r="L5" s="39">
        <v>26</v>
      </c>
      <c r="M5" s="70">
        <v>4</v>
      </c>
      <c r="N5" s="72">
        <f>L5-M5</f>
        <v>22</v>
      </c>
      <c r="O5" s="74">
        <v>16</v>
      </c>
      <c r="P5" s="70">
        <v>4</v>
      </c>
      <c r="Q5" s="72">
        <f>O5-P5</f>
        <v>12</v>
      </c>
      <c r="S5" s="42" t="s">
        <v>63</v>
      </c>
      <c r="T5" s="43">
        <v>5706</v>
      </c>
      <c r="U5" s="43">
        <v>2389</v>
      </c>
    </row>
    <row r="6" spans="1:21" ht="30" customHeight="1" thickTop="1" thickBot="1">
      <c r="A6" s="544"/>
      <c r="B6" s="539"/>
      <c r="C6" s="546"/>
      <c r="D6" s="52" t="s">
        <v>12</v>
      </c>
      <c r="E6" s="28" t="s">
        <v>13</v>
      </c>
      <c r="F6" s="28"/>
      <c r="G6" s="45">
        <f t="shared" ref="G6:G23" si="1">N6</f>
        <v>59</v>
      </c>
      <c r="H6" s="45">
        <f t="shared" ref="H6:H23" si="2">Q6</f>
        <v>30</v>
      </c>
      <c r="I6" s="63">
        <f t="shared" si="0"/>
        <v>50.847457627118644</v>
      </c>
      <c r="J6" s="1"/>
      <c r="L6" s="39">
        <v>59</v>
      </c>
      <c r="M6" s="70">
        <v>0</v>
      </c>
      <c r="N6" s="72">
        <f>L6-M6</f>
        <v>59</v>
      </c>
      <c r="O6" s="74">
        <v>30</v>
      </c>
      <c r="P6" s="70">
        <v>0</v>
      </c>
      <c r="Q6" s="72">
        <f t="shared" ref="Q6:Q25" si="3">O6-P6</f>
        <v>30</v>
      </c>
      <c r="S6" s="42" t="s">
        <v>64</v>
      </c>
      <c r="T6" s="43">
        <v>101</v>
      </c>
      <c r="U6" s="43">
        <v>53</v>
      </c>
    </row>
    <row r="7" spans="1:21" ht="30" customHeight="1" thickTop="1" thickBot="1">
      <c r="A7" s="534" t="s">
        <v>14</v>
      </c>
      <c r="B7" s="537" t="s">
        <v>15</v>
      </c>
      <c r="C7" s="540" t="s">
        <v>16</v>
      </c>
      <c r="D7" s="53" t="s">
        <v>17</v>
      </c>
      <c r="E7" s="29" t="s">
        <v>18</v>
      </c>
      <c r="F7" s="29"/>
      <c r="G7" s="46">
        <f t="shared" si="1"/>
        <v>74</v>
      </c>
      <c r="H7" s="46">
        <f t="shared" si="2"/>
        <v>42</v>
      </c>
      <c r="I7" s="64">
        <f t="shared" si="0"/>
        <v>56.756756756756758</v>
      </c>
      <c r="J7" s="1"/>
      <c r="L7" s="39">
        <v>74</v>
      </c>
      <c r="M7" s="70">
        <v>0</v>
      </c>
      <c r="N7" s="72">
        <f t="shared" ref="N7:N25" si="4">L7-M7</f>
        <v>74</v>
      </c>
      <c r="O7" s="74">
        <v>42</v>
      </c>
      <c r="P7" s="70">
        <v>0</v>
      </c>
      <c r="Q7" s="72">
        <f t="shared" si="3"/>
        <v>42</v>
      </c>
      <c r="S7" s="42" t="s">
        <v>65</v>
      </c>
      <c r="T7" s="43">
        <v>4</v>
      </c>
      <c r="U7" s="43">
        <v>2</v>
      </c>
    </row>
    <row r="8" spans="1:21" ht="30" customHeight="1" thickTop="1" thickBot="1">
      <c r="A8" s="535"/>
      <c r="B8" s="538"/>
      <c r="C8" s="541"/>
      <c r="D8" s="54" t="s">
        <v>12</v>
      </c>
      <c r="E8" s="5" t="s">
        <v>19</v>
      </c>
      <c r="F8" s="5"/>
      <c r="G8" s="48">
        <f t="shared" si="1"/>
        <v>73</v>
      </c>
      <c r="H8" s="48">
        <f t="shared" si="2"/>
        <v>49</v>
      </c>
      <c r="I8" s="65">
        <f t="shared" si="0"/>
        <v>67.123287671232873</v>
      </c>
      <c r="J8" s="1"/>
      <c r="L8" s="39">
        <v>75</v>
      </c>
      <c r="M8" s="70">
        <v>2</v>
      </c>
      <c r="N8" s="72">
        <f t="shared" si="4"/>
        <v>73</v>
      </c>
      <c r="O8" s="74">
        <v>49</v>
      </c>
      <c r="P8" s="70">
        <v>0</v>
      </c>
      <c r="Q8" s="72">
        <f t="shared" si="3"/>
        <v>49</v>
      </c>
      <c r="S8" s="42" t="s">
        <v>66</v>
      </c>
      <c r="T8" s="43">
        <v>6</v>
      </c>
      <c r="U8" s="43">
        <v>1</v>
      </c>
    </row>
    <row r="9" spans="1:21" ht="30" customHeight="1" thickTop="1" thickBot="1">
      <c r="A9" s="535"/>
      <c r="B9" s="538"/>
      <c r="C9" s="541"/>
      <c r="D9" s="55" t="s">
        <v>20</v>
      </c>
      <c r="E9" s="33" t="s">
        <v>1</v>
      </c>
      <c r="F9" s="33"/>
      <c r="G9" s="48">
        <f t="shared" si="1"/>
        <v>37</v>
      </c>
      <c r="H9" s="48">
        <f t="shared" si="2"/>
        <v>26</v>
      </c>
      <c r="I9" s="65">
        <f t="shared" si="0"/>
        <v>70.270270270270274</v>
      </c>
      <c r="J9" s="1"/>
      <c r="L9" s="39">
        <v>37</v>
      </c>
      <c r="M9" s="70">
        <v>0</v>
      </c>
      <c r="N9" s="72">
        <f t="shared" si="4"/>
        <v>37</v>
      </c>
      <c r="O9" s="74">
        <v>26</v>
      </c>
      <c r="P9" s="70">
        <v>0</v>
      </c>
      <c r="Q9" s="72">
        <f t="shared" si="3"/>
        <v>26</v>
      </c>
      <c r="S9" s="42" t="s">
        <v>67</v>
      </c>
      <c r="T9" s="43">
        <v>17</v>
      </c>
      <c r="U9" s="43">
        <v>7</v>
      </c>
    </row>
    <row r="10" spans="1:21" ht="30" customHeight="1" thickTop="1" thickBot="1">
      <c r="A10" s="536"/>
      <c r="B10" s="539"/>
      <c r="C10" s="542"/>
      <c r="D10" s="56" t="s">
        <v>51</v>
      </c>
      <c r="E10" s="34" t="s">
        <v>53</v>
      </c>
      <c r="F10" s="12"/>
      <c r="G10" s="45">
        <f t="shared" si="1"/>
        <v>20</v>
      </c>
      <c r="H10" s="45">
        <f t="shared" si="2"/>
        <v>12</v>
      </c>
      <c r="I10" s="63">
        <f t="shared" si="0"/>
        <v>60</v>
      </c>
      <c r="J10" s="1"/>
      <c r="L10" s="39">
        <v>22</v>
      </c>
      <c r="M10" s="70">
        <v>2</v>
      </c>
      <c r="N10" s="72">
        <f t="shared" si="4"/>
        <v>20</v>
      </c>
      <c r="O10" s="74">
        <v>14</v>
      </c>
      <c r="P10" s="70">
        <v>2</v>
      </c>
      <c r="Q10" s="72">
        <f t="shared" si="3"/>
        <v>12</v>
      </c>
      <c r="S10" s="42" t="s">
        <v>68</v>
      </c>
      <c r="T10" s="43">
        <v>34</v>
      </c>
      <c r="U10" s="43">
        <v>4</v>
      </c>
    </row>
    <row r="11" spans="1:21" ht="30" customHeight="1" thickTop="1" thickBot="1">
      <c r="A11" s="543" t="s">
        <v>21</v>
      </c>
      <c r="B11" s="537" t="s">
        <v>22</v>
      </c>
      <c r="C11" s="545" t="s">
        <v>23</v>
      </c>
      <c r="D11" s="57" t="s">
        <v>24</v>
      </c>
      <c r="E11" s="30" t="s">
        <v>25</v>
      </c>
      <c r="F11" s="30"/>
      <c r="G11" s="46">
        <f t="shared" si="1"/>
        <v>6</v>
      </c>
      <c r="H11" s="46">
        <f t="shared" si="2"/>
        <v>2</v>
      </c>
      <c r="I11" s="64">
        <f t="shared" si="0"/>
        <v>33.333333333333329</v>
      </c>
      <c r="J11" s="1"/>
      <c r="L11" s="39">
        <v>6</v>
      </c>
      <c r="M11" s="70">
        <v>0</v>
      </c>
      <c r="N11" s="72">
        <f t="shared" si="4"/>
        <v>6</v>
      </c>
      <c r="O11" s="74">
        <v>2</v>
      </c>
      <c r="P11" s="70">
        <v>0</v>
      </c>
      <c r="Q11" s="72">
        <f t="shared" si="3"/>
        <v>2</v>
      </c>
      <c r="S11" s="42" t="s">
        <v>69</v>
      </c>
      <c r="T11" s="43">
        <v>83</v>
      </c>
      <c r="U11" s="43">
        <v>19</v>
      </c>
    </row>
    <row r="12" spans="1:21" ht="30" customHeight="1" thickTop="1" thickBot="1">
      <c r="A12" s="544"/>
      <c r="B12" s="539"/>
      <c r="C12" s="546"/>
      <c r="D12" s="56" t="s">
        <v>12</v>
      </c>
      <c r="E12" s="12" t="s">
        <v>26</v>
      </c>
      <c r="F12" s="12"/>
      <c r="G12" s="50">
        <f t="shared" si="1"/>
        <v>2314</v>
      </c>
      <c r="H12" s="50">
        <f t="shared" si="2"/>
        <v>1575</v>
      </c>
      <c r="I12" s="66">
        <f t="shared" si="0"/>
        <v>68.063958513396713</v>
      </c>
      <c r="J12" s="1"/>
      <c r="L12" s="39">
        <v>2361</v>
      </c>
      <c r="M12" s="70">
        <v>47</v>
      </c>
      <c r="N12" s="72">
        <f t="shared" si="4"/>
        <v>2314</v>
      </c>
      <c r="O12" s="74">
        <v>1602</v>
      </c>
      <c r="P12" s="70">
        <v>27</v>
      </c>
      <c r="Q12" s="72">
        <f t="shared" si="3"/>
        <v>1575</v>
      </c>
      <c r="S12" s="42" t="s">
        <v>70</v>
      </c>
      <c r="T12" s="43">
        <v>12</v>
      </c>
      <c r="U12" s="43">
        <v>0</v>
      </c>
    </row>
    <row r="13" spans="1:21" ht="30" customHeight="1" thickTop="1" thickBot="1">
      <c r="A13" s="22" t="s">
        <v>14</v>
      </c>
      <c r="B13" s="14" t="s">
        <v>27</v>
      </c>
      <c r="C13" s="13" t="s">
        <v>28</v>
      </c>
      <c r="D13" s="58"/>
      <c r="E13" s="15" t="s">
        <v>29</v>
      </c>
      <c r="F13" s="15"/>
      <c r="G13" s="45">
        <f t="shared" si="1"/>
        <v>637</v>
      </c>
      <c r="H13" s="45">
        <f t="shared" si="2"/>
        <v>397</v>
      </c>
      <c r="I13" s="63">
        <f t="shared" si="0"/>
        <v>62.323390894819461</v>
      </c>
      <c r="J13" s="1"/>
      <c r="L13" s="39">
        <v>661</v>
      </c>
      <c r="M13" s="70">
        <v>24</v>
      </c>
      <c r="N13" s="72">
        <f t="shared" si="4"/>
        <v>637</v>
      </c>
      <c r="O13" s="74">
        <v>418</v>
      </c>
      <c r="P13" s="70">
        <v>21</v>
      </c>
      <c r="Q13" s="72">
        <f t="shared" si="3"/>
        <v>397</v>
      </c>
      <c r="S13" s="42" t="s">
        <v>71</v>
      </c>
      <c r="T13" s="43">
        <v>124</v>
      </c>
      <c r="U13" s="43">
        <v>59</v>
      </c>
    </row>
    <row r="14" spans="1:21" ht="30" customHeight="1" thickTop="1" thickBot="1">
      <c r="A14" s="22" t="s">
        <v>14</v>
      </c>
      <c r="B14" s="14" t="s">
        <v>30</v>
      </c>
      <c r="C14" s="13" t="s">
        <v>31</v>
      </c>
      <c r="D14" s="58" t="s">
        <v>32</v>
      </c>
      <c r="E14" s="15" t="s">
        <v>33</v>
      </c>
      <c r="F14" s="15"/>
      <c r="G14" s="44">
        <f t="shared" si="1"/>
        <v>175</v>
      </c>
      <c r="H14" s="44">
        <f t="shared" si="2"/>
        <v>112</v>
      </c>
      <c r="I14" s="64">
        <f t="shared" si="0"/>
        <v>64</v>
      </c>
      <c r="J14" s="1"/>
      <c r="L14" s="39">
        <v>270</v>
      </c>
      <c r="M14" s="70">
        <v>95</v>
      </c>
      <c r="N14" s="72">
        <f t="shared" si="4"/>
        <v>175</v>
      </c>
      <c r="O14" s="74">
        <v>189</v>
      </c>
      <c r="P14" s="70">
        <v>77</v>
      </c>
      <c r="Q14" s="72">
        <f t="shared" si="3"/>
        <v>112</v>
      </c>
      <c r="S14" s="42" t="s">
        <v>72</v>
      </c>
      <c r="T14" s="43">
        <v>0</v>
      </c>
      <c r="U14" s="43">
        <v>0</v>
      </c>
    </row>
    <row r="15" spans="1:21" ht="30" customHeight="1" thickTop="1" thickBot="1">
      <c r="A15" s="534" t="s">
        <v>54</v>
      </c>
      <c r="B15" s="537"/>
      <c r="C15" s="540"/>
      <c r="D15" s="54" t="s">
        <v>34</v>
      </c>
      <c r="E15" s="5" t="s">
        <v>35</v>
      </c>
      <c r="F15" s="5"/>
      <c r="G15" s="46">
        <f t="shared" si="1"/>
        <v>184</v>
      </c>
      <c r="H15" s="46">
        <f t="shared" si="2"/>
        <v>107</v>
      </c>
      <c r="I15" s="64">
        <f t="shared" si="0"/>
        <v>58.152173913043484</v>
      </c>
      <c r="J15" s="1"/>
      <c r="L15" s="39">
        <v>207</v>
      </c>
      <c r="M15" s="70">
        <v>23</v>
      </c>
      <c r="N15" s="72">
        <f t="shared" si="4"/>
        <v>184</v>
      </c>
      <c r="O15" s="74">
        <v>122</v>
      </c>
      <c r="P15" s="70">
        <v>15</v>
      </c>
      <c r="Q15" s="72">
        <f t="shared" si="3"/>
        <v>107</v>
      </c>
      <c r="S15" s="42" t="s">
        <v>73</v>
      </c>
      <c r="T15" s="43">
        <v>141</v>
      </c>
      <c r="U15" s="43">
        <v>68</v>
      </c>
    </row>
    <row r="16" spans="1:21" ht="30" customHeight="1" thickTop="1" thickBot="1">
      <c r="A16" s="535"/>
      <c r="B16" s="547"/>
      <c r="C16" s="541"/>
      <c r="D16" s="55" t="s">
        <v>36</v>
      </c>
      <c r="E16" s="33" t="s">
        <v>55</v>
      </c>
      <c r="F16" s="33"/>
      <c r="G16" s="48">
        <f t="shared" si="1"/>
        <v>94</v>
      </c>
      <c r="H16" s="48">
        <f t="shared" si="2"/>
        <v>46</v>
      </c>
      <c r="I16" s="65">
        <f t="shared" si="0"/>
        <v>48.936170212765958</v>
      </c>
      <c r="J16" s="1"/>
      <c r="L16" s="39">
        <v>100</v>
      </c>
      <c r="M16" s="70">
        <v>6</v>
      </c>
      <c r="N16" s="72">
        <f t="shared" si="4"/>
        <v>94</v>
      </c>
      <c r="O16" s="74">
        <v>50</v>
      </c>
      <c r="P16" s="70">
        <v>4</v>
      </c>
      <c r="Q16" s="72">
        <f t="shared" si="3"/>
        <v>46</v>
      </c>
      <c r="S16" s="42" t="s">
        <v>74</v>
      </c>
      <c r="T16" s="43">
        <v>3266</v>
      </c>
      <c r="U16" s="43">
        <v>2314</v>
      </c>
    </row>
    <row r="17" spans="1:21" ht="30" customHeight="1" thickTop="1" thickBot="1">
      <c r="A17" s="535"/>
      <c r="B17" s="547"/>
      <c r="C17" s="541"/>
      <c r="D17" s="55" t="s">
        <v>20</v>
      </c>
      <c r="E17" s="37" t="s">
        <v>56</v>
      </c>
      <c r="F17" s="33"/>
      <c r="G17" s="48">
        <f t="shared" si="1"/>
        <v>115</v>
      </c>
      <c r="H17" s="48">
        <f t="shared" si="2"/>
        <v>59</v>
      </c>
      <c r="I17" s="65">
        <f t="shared" si="0"/>
        <v>51.304347826086961</v>
      </c>
      <c r="J17" s="1"/>
      <c r="L17" s="39">
        <v>118</v>
      </c>
      <c r="M17" s="70">
        <v>3</v>
      </c>
      <c r="N17" s="72">
        <f t="shared" si="4"/>
        <v>115</v>
      </c>
      <c r="O17" s="74">
        <v>61</v>
      </c>
      <c r="P17" s="70">
        <v>2</v>
      </c>
      <c r="Q17" s="72">
        <f t="shared" si="3"/>
        <v>59</v>
      </c>
      <c r="S17" s="42" t="s">
        <v>75</v>
      </c>
      <c r="T17" s="77">
        <f>SUM(T5:T16)</f>
        <v>9494</v>
      </c>
      <c r="U17" s="79">
        <f>SUM(U5:U16)</f>
        <v>4916</v>
      </c>
    </row>
    <row r="18" spans="1:21" ht="30" customHeight="1" thickTop="1" thickBot="1">
      <c r="A18" s="536"/>
      <c r="B18" s="539"/>
      <c r="C18" s="542"/>
      <c r="D18" s="56" t="s">
        <v>51</v>
      </c>
      <c r="E18" s="12" t="s">
        <v>57</v>
      </c>
      <c r="F18" s="12"/>
      <c r="G18" s="45">
        <f t="shared" si="1"/>
        <v>11</v>
      </c>
      <c r="H18" s="45">
        <f t="shared" si="2"/>
        <v>5</v>
      </c>
      <c r="I18" s="63">
        <f t="shared" si="0"/>
        <v>45.454545454545453</v>
      </c>
      <c r="J18" s="1"/>
      <c r="L18" s="39">
        <v>11</v>
      </c>
      <c r="M18" s="70">
        <v>0</v>
      </c>
      <c r="N18" s="72">
        <f t="shared" si="4"/>
        <v>11</v>
      </c>
      <c r="O18" s="74">
        <v>5</v>
      </c>
      <c r="P18" s="70">
        <v>0</v>
      </c>
      <c r="Q18" s="72">
        <f t="shared" si="3"/>
        <v>5</v>
      </c>
    </row>
    <row r="19" spans="1:21" ht="30" customHeight="1" thickTop="1" thickBot="1">
      <c r="A19" s="22" t="s">
        <v>14</v>
      </c>
      <c r="B19" s="14" t="s">
        <v>37</v>
      </c>
      <c r="C19" s="13" t="s">
        <v>38</v>
      </c>
      <c r="D19" s="58" t="s">
        <v>39</v>
      </c>
      <c r="E19" s="15" t="s">
        <v>40</v>
      </c>
      <c r="F19" s="15"/>
      <c r="G19" s="44">
        <f t="shared" si="1"/>
        <v>57</v>
      </c>
      <c r="H19" s="44">
        <f t="shared" si="2"/>
        <v>53</v>
      </c>
      <c r="I19" s="64">
        <f t="shared" si="0"/>
        <v>92.982456140350877</v>
      </c>
      <c r="J19" s="1"/>
      <c r="L19" s="39">
        <v>57</v>
      </c>
      <c r="M19" s="70">
        <v>0</v>
      </c>
      <c r="N19" s="72">
        <f t="shared" si="4"/>
        <v>57</v>
      </c>
      <c r="O19" s="74">
        <v>53</v>
      </c>
      <c r="P19" s="70">
        <v>0</v>
      </c>
      <c r="Q19" s="72">
        <f t="shared" si="3"/>
        <v>53</v>
      </c>
    </row>
    <row r="20" spans="1:21" ht="30" customHeight="1" thickTop="1" thickBot="1">
      <c r="A20" s="543" t="s">
        <v>14</v>
      </c>
      <c r="B20" s="548" t="s">
        <v>41</v>
      </c>
      <c r="C20" s="545" t="s">
        <v>42</v>
      </c>
      <c r="D20" s="57" t="s">
        <v>43</v>
      </c>
      <c r="E20" s="31" t="s">
        <v>44</v>
      </c>
      <c r="F20" s="32"/>
      <c r="G20" s="49">
        <f t="shared" si="1"/>
        <v>55264</v>
      </c>
      <c r="H20" s="49">
        <f t="shared" si="2"/>
        <v>39253</v>
      </c>
      <c r="I20" s="62">
        <f t="shared" si="0"/>
        <v>71.028155761436011</v>
      </c>
      <c r="J20" s="1"/>
      <c r="L20" s="39">
        <v>60639</v>
      </c>
      <c r="M20" s="70">
        <v>5375</v>
      </c>
      <c r="N20" s="72">
        <f t="shared" si="4"/>
        <v>55264</v>
      </c>
      <c r="O20" s="74">
        <v>43797</v>
      </c>
      <c r="P20" s="70">
        <v>4544</v>
      </c>
      <c r="Q20" s="72">
        <f t="shared" si="3"/>
        <v>39253</v>
      </c>
    </row>
    <row r="21" spans="1:21" ht="30" customHeight="1" thickTop="1" thickBot="1">
      <c r="A21" s="544"/>
      <c r="B21" s="549"/>
      <c r="C21" s="554"/>
      <c r="D21" s="56" t="s">
        <v>12</v>
      </c>
      <c r="E21" s="16" t="s">
        <v>0</v>
      </c>
      <c r="F21" s="17"/>
      <c r="G21" s="45">
        <f t="shared" si="1"/>
        <v>7874</v>
      </c>
      <c r="H21" s="45">
        <f t="shared" si="2"/>
        <v>5392</v>
      </c>
      <c r="I21" s="63">
        <f t="shared" si="0"/>
        <v>68.478536957073914</v>
      </c>
      <c r="J21" s="1"/>
      <c r="L21" s="39">
        <v>9569</v>
      </c>
      <c r="M21" s="70">
        <v>1695</v>
      </c>
      <c r="N21" s="72">
        <f t="shared" si="4"/>
        <v>7874</v>
      </c>
      <c r="O21" s="74">
        <v>6759</v>
      </c>
      <c r="P21" s="70">
        <v>1367</v>
      </c>
      <c r="Q21" s="72">
        <f t="shared" si="3"/>
        <v>5392</v>
      </c>
    </row>
    <row r="22" spans="1:21" ht="30" customHeight="1" thickTop="1" thickBot="1">
      <c r="A22" s="22"/>
      <c r="B22" s="24" t="s">
        <v>45</v>
      </c>
      <c r="C22" s="25"/>
      <c r="D22" s="59"/>
      <c r="E22" s="15" t="s">
        <v>46</v>
      </c>
      <c r="F22" s="15"/>
      <c r="G22" s="44">
        <f t="shared" si="1"/>
        <v>51</v>
      </c>
      <c r="H22" s="44">
        <f t="shared" si="2"/>
        <v>50</v>
      </c>
      <c r="I22" s="64">
        <f t="shared" si="0"/>
        <v>98.039215686274503</v>
      </c>
      <c r="J22" s="1"/>
      <c r="L22" s="39">
        <v>51</v>
      </c>
      <c r="M22" s="70"/>
      <c r="N22" s="72">
        <f t="shared" si="4"/>
        <v>51</v>
      </c>
      <c r="O22" s="74">
        <v>50</v>
      </c>
      <c r="P22" s="70"/>
      <c r="Q22" s="72">
        <f t="shared" si="3"/>
        <v>50</v>
      </c>
    </row>
    <row r="23" spans="1:21" ht="30" customHeight="1" thickTop="1" thickBot="1">
      <c r="A23" s="22"/>
      <c r="B23" s="24" t="s">
        <v>47</v>
      </c>
      <c r="C23" s="25"/>
      <c r="D23" s="59"/>
      <c r="E23" s="15" t="s">
        <v>48</v>
      </c>
      <c r="F23" s="15"/>
      <c r="G23" s="44">
        <f t="shared" si="1"/>
        <v>5</v>
      </c>
      <c r="H23" s="44">
        <f t="shared" si="2"/>
        <v>4</v>
      </c>
      <c r="I23" s="64">
        <f t="shared" si="0"/>
        <v>80</v>
      </c>
      <c r="J23" s="1"/>
      <c r="L23" s="39">
        <v>5</v>
      </c>
      <c r="M23" s="70"/>
      <c r="N23" s="72">
        <f t="shared" si="4"/>
        <v>5</v>
      </c>
      <c r="O23" s="74">
        <v>4</v>
      </c>
      <c r="P23" s="70"/>
      <c r="Q23" s="72">
        <v>4</v>
      </c>
    </row>
    <row r="24" spans="1:21" ht="15" customHeight="1" thickTop="1" thickBot="1">
      <c r="A24" s="21"/>
      <c r="B24" s="7"/>
      <c r="C24" s="1"/>
      <c r="D24" s="36"/>
      <c r="E24" s="559" t="s">
        <v>49</v>
      </c>
      <c r="F24" s="5"/>
      <c r="G24" s="579">
        <f>M26+T17</f>
        <v>16770</v>
      </c>
      <c r="H24" s="582">
        <f>P26+U17</f>
        <v>10979</v>
      </c>
      <c r="I24" s="552">
        <f t="shared" si="0"/>
        <v>65.468097793679192</v>
      </c>
      <c r="J24" s="1"/>
      <c r="L24" s="39"/>
      <c r="M24" s="70"/>
      <c r="N24" s="72">
        <f t="shared" si="4"/>
        <v>0</v>
      </c>
      <c r="O24" s="74"/>
      <c r="P24" s="70"/>
      <c r="Q24" s="72">
        <f t="shared" si="3"/>
        <v>0</v>
      </c>
    </row>
    <row r="25" spans="1:21" ht="15" customHeight="1" thickTop="1" thickBot="1">
      <c r="A25" s="23"/>
      <c r="B25" s="8"/>
      <c r="C25" s="26"/>
      <c r="D25" s="35"/>
      <c r="E25" s="560"/>
      <c r="F25" s="9"/>
      <c r="G25" s="580"/>
      <c r="H25" s="580"/>
      <c r="I25" s="553"/>
      <c r="J25" s="1"/>
      <c r="L25" s="39"/>
      <c r="M25" s="70"/>
      <c r="N25" s="72">
        <f t="shared" si="4"/>
        <v>0</v>
      </c>
      <c r="O25" s="74"/>
      <c r="P25" s="70"/>
      <c r="Q25" s="72">
        <f t="shared" si="3"/>
        <v>0</v>
      </c>
    </row>
    <row r="26" spans="1:21" ht="30" customHeight="1" thickTop="1" thickBot="1">
      <c r="A26" s="20"/>
      <c r="B26" s="2"/>
      <c r="C26" s="2"/>
      <c r="D26" s="6" t="s">
        <v>50</v>
      </c>
      <c r="E26" s="6"/>
      <c r="F26" s="10"/>
      <c r="G26" s="60">
        <f>SUM(G5:G25)</f>
        <v>83842</v>
      </c>
      <c r="H26" s="60">
        <f>SUM(H5:H25)</f>
        <v>58205</v>
      </c>
      <c r="I26" s="61">
        <f>(H26/G26)*100</f>
        <v>69.422246606712619</v>
      </c>
      <c r="J26" s="1"/>
      <c r="L26" s="39">
        <f>SUM(M26:N26)</f>
        <v>74348</v>
      </c>
      <c r="M26" s="76">
        <f>SUM(M5:M25)</f>
        <v>7276</v>
      </c>
      <c r="N26" s="83">
        <f>SUM(N5:N25)</f>
        <v>67072</v>
      </c>
      <c r="O26" s="74">
        <f>SUM(O5:O25,U17)</f>
        <v>58205</v>
      </c>
      <c r="P26" s="78">
        <f>SUM(P5:P25)</f>
        <v>6063</v>
      </c>
      <c r="Q26" s="84">
        <f>SUM(Q5:Q25)</f>
        <v>47226</v>
      </c>
    </row>
    <row r="27" spans="1:21" ht="21.75" customHeight="1" thickTop="1">
      <c r="A27" s="575" t="s">
        <v>76</v>
      </c>
      <c r="B27" s="576"/>
      <c r="C27" s="576"/>
      <c r="D27" s="576"/>
      <c r="E27" s="576"/>
      <c r="F27" s="576"/>
      <c r="G27" s="576"/>
      <c r="H27" s="576"/>
      <c r="I27" s="576"/>
    </row>
    <row r="28" spans="1:21" ht="22.5" customHeight="1">
      <c r="A28" s="577"/>
      <c r="B28" s="577"/>
      <c r="C28" s="577"/>
      <c r="D28" s="577"/>
      <c r="E28" s="577"/>
      <c r="F28" s="577"/>
      <c r="G28" s="577"/>
      <c r="H28" s="577"/>
      <c r="I28" s="577"/>
      <c r="L28" s="80" t="s">
        <v>88</v>
      </c>
      <c r="M28" s="81" t="s">
        <v>84</v>
      </c>
      <c r="Q28" t="s">
        <v>86</v>
      </c>
    </row>
    <row r="29" spans="1:21">
      <c r="A29" s="578"/>
      <c r="B29" s="578"/>
      <c r="C29" s="578"/>
      <c r="D29" s="578"/>
      <c r="E29" s="578"/>
      <c r="F29" s="578"/>
      <c r="G29" s="578"/>
      <c r="H29" s="578"/>
      <c r="I29" s="578"/>
      <c r="L29" s="82"/>
      <c r="M29" t="s">
        <v>85</v>
      </c>
      <c r="Q29" t="s">
        <v>87</v>
      </c>
    </row>
    <row r="30" spans="1:21">
      <c r="A30" s="578"/>
      <c r="B30" s="578"/>
      <c r="C30" s="578"/>
      <c r="D30" s="578"/>
      <c r="E30" s="578"/>
      <c r="F30" s="578"/>
      <c r="G30" s="578"/>
      <c r="H30" s="578"/>
      <c r="I30" s="578"/>
    </row>
    <row r="36" spans="12:12">
      <c r="L36" t="s">
        <v>89</v>
      </c>
    </row>
    <row r="37" spans="12:12">
      <c r="L37" t="s">
        <v>89</v>
      </c>
    </row>
    <row r="38" spans="12:12">
      <c r="L38" t="s">
        <v>90</v>
      </c>
    </row>
  </sheetData>
  <customSheetViews>
    <customSheetView guid="{F7FEACB1-E9AE-4131-B159-74586AF19440}" scale="80" showPageBreaks="1" printArea="1" view="pageBreakPreview" topLeftCell="A4">
      <selection activeCell="U17" activeCellId="2" sqref="Q26 P26 U17"/>
      <pageMargins left="1.37" right="0.47244094488188981" top="0.49" bottom="0.25" header="0.2" footer="0.24"/>
      <pageSetup paperSize="9" scale="103" orientation="portrait" r:id="rId1"/>
      <headerFooter alignWithMargins="0"/>
    </customSheetView>
  </customSheetViews>
  <mergeCells count="25">
    <mergeCell ref="B1:D1"/>
    <mergeCell ref="H24:H25"/>
    <mergeCell ref="I24:I25"/>
    <mergeCell ref="G3:G4"/>
    <mergeCell ref="C20:C21"/>
    <mergeCell ref="E1:H1"/>
    <mergeCell ref="B7:B10"/>
    <mergeCell ref="C7:C10"/>
    <mergeCell ref="B20:B21"/>
    <mergeCell ref="B11:B12"/>
    <mergeCell ref="I3:I4"/>
    <mergeCell ref="H3:H4"/>
    <mergeCell ref="A7:A10"/>
    <mergeCell ref="S4:T4"/>
    <mergeCell ref="A15:C18"/>
    <mergeCell ref="B4:D4"/>
    <mergeCell ref="A5:A6"/>
    <mergeCell ref="B5:B6"/>
    <mergeCell ref="C5:C6"/>
    <mergeCell ref="A20:A21"/>
    <mergeCell ref="E24:E25"/>
    <mergeCell ref="A11:A12"/>
    <mergeCell ref="C11:C12"/>
    <mergeCell ref="A27:I30"/>
    <mergeCell ref="G24:G25"/>
  </mergeCells>
  <phoneticPr fontId="2"/>
  <pageMargins left="1.37" right="0.47244094488188981" top="0.49" bottom="0.25" header="0.2" footer="0.24"/>
  <pageSetup paperSize="9" scale="103" orientation="portrait" r:id="rId2"/>
  <headerFooter alignWithMargins="0"/>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37"/>
  <sheetViews>
    <sheetView topLeftCell="B1" zoomScale="80" zoomScaleNormal="80" workbookViewId="0">
      <selection activeCell="G15" sqref="G15"/>
    </sheetView>
  </sheetViews>
  <sheetFormatPr defaultColWidth="8.875" defaultRowHeight="12.75"/>
  <cols>
    <col min="1" max="1" width="12.375" style="85" hidden="1" customWidth="1"/>
    <col min="2" max="2" width="12.375" style="85" customWidth="1"/>
    <col min="3" max="3" width="11" style="85" bestFit="1" customWidth="1"/>
    <col min="4" max="7" width="11" style="85" hidden="1" customWidth="1"/>
    <col min="8" max="11" width="11" style="85" bestFit="1" customWidth="1"/>
    <col min="12" max="13" width="11" style="85" customWidth="1"/>
    <col min="14" max="16384" width="8.875" style="85"/>
  </cols>
  <sheetData>
    <row r="1" spans="1:13" ht="21">
      <c r="C1" s="589" t="s">
        <v>93</v>
      </c>
      <c r="D1" s="590"/>
      <c r="E1" s="590"/>
      <c r="F1" s="590"/>
      <c r="G1" s="590"/>
      <c r="H1" s="590"/>
      <c r="I1" s="590"/>
      <c r="J1" s="590"/>
      <c r="K1" s="590"/>
    </row>
    <row r="2" spans="1:13" ht="14.25">
      <c r="H2" s="86"/>
      <c r="I2" s="86"/>
      <c r="J2" s="591" t="s">
        <v>94</v>
      </c>
      <c r="K2" s="592"/>
      <c r="L2" s="593" t="s">
        <v>95</v>
      </c>
      <c r="M2" s="594"/>
    </row>
    <row r="3" spans="1:13" s="104" customFormat="1" ht="53.1" customHeight="1">
      <c r="C3" s="105" t="s">
        <v>96</v>
      </c>
      <c r="D3" s="106" t="s">
        <v>97</v>
      </c>
      <c r="E3" s="106" t="s">
        <v>98</v>
      </c>
      <c r="F3" s="106" t="s">
        <v>99</v>
      </c>
      <c r="G3" s="106" t="s">
        <v>100</v>
      </c>
      <c r="H3" s="107" t="s">
        <v>58</v>
      </c>
      <c r="I3" s="107" t="s">
        <v>59</v>
      </c>
      <c r="J3" s="107" t="s">
        <v>276</v>
      </c>
      <c r="K3" s="107" t="s">
        <v>60</v>
      </c>
      <c r="L3" s="106" t="s">
        <v>101</v>
      </c>
      <c r="M3" s="106" t="s">
        <v>102</v>
      </c>
    </row>
    <row r="4" spans="1:13" ht="14.25" customHeight="1">
      <c r="A4" s="85" t="s">
        <v>89</v>
      </c>
      <c r="B4" s="99" t="s">
        <v>354</v>
      </c>
      <c r="C4" s="87" t="s">
        <v>103</v>
      </c>
      <c r="D4" s="88" t="s">
        <v>104</v>
      </c>
      <c r="E4" s="89" t="s">
        <v>105</v>
      </c>
      <c r="F4" s="89" t="s">
        <v>106</v>
      </c>
      <c r="G4" s="89" t="s">
        <v>107</v>
      </c>
      <c r="H4" s="90" t="s">
        <v>108</v>
      </c>
      <c r="I4" s="90" t="s">
        <v>109</v>
      </c>
      <c r="J4" s="90" t="s">
        <v>110</v>
      </c>
      <c r="K4" s="90" t="s">
        <v>109</v>
      </c>
      <c r="L4" s="89" t="s">
        <v>111</v>
      </c>
      <c r="M4" s="89" t="s">
        <v>111</v>
      </c>
    </row>
    <row r="5" spans="1:13" ht="14.25" customHeight="1">
      <c r="A5" s="85" t="s">
        <v>89</v>
      </c>
      <c r="B5" s="99" t="s">
        <v>354</v>
      </c>
      <c r="C5" s="87" t="s">
        <v>112</v>
      </c>
      <c r="D5" s="88" t="s">
        <v>113</v>
      </c>
      <c r="E5" s="89" t="s">
        <v>114</v>
      </c>
      <c r="F5" s="89" t="s">
        <v>115</v>
      </c>
      <c r="G5" s="89" t="s">
        <v>116</v>
      </c>
      <c r="H5" s="90" t="s">
        <v>117</v>
      </c>
      <c r="I5" s="90" t="s">
        <v>111</v>
      </c>
      <c r="J5" s="90" t="s">
        <v>118</v>
      </c>
      <c r="K5" s="90" t="s">
        <v>111</v>
      </c>
      <c r="L5" s="89" t="s">
        <v>91</v>
      </c>
      <c r="M5" s="89" t="s">
        <v>91</v>
      </c>
    </row>
    <row r="6" spans="1:13" ht="14.25" customHeight="1">
      <c r="A6" s="85" t="s">
        <v>89</v>
      </c>
      <c r="B6" s="99" t="s">
        <v>354</v>
      </c>
      <c r="C6" s="87" t="s">
        <v>119</v>
      </c>
      <c r="D6" s="88" t="s">
        <v>120</v>
      </c>
      <c r="E6" s="89" t="s">
        <v>121</v>
      </c>
      <c r="F6" s="89" t="s">
        <v>122</v>
      </c>
      <c r="G6" s="89" t="s">
        <v>123</v>
      </c>
      <c r="H6" s="90" t="s">
        <v>124</v>
      </c>
      <c r="I6" s="90" t="s">
        <v>111</v>
      </c>
      <c r="J6" s="90" t="s">
        <v>121</v>
      </c>
      <c r="K6" s="90" t="s">
        <v>111</v>
      </c>
      <c r="L6" s="89" t="s">
        <v>125</v>
      </c>
      <c r="M6" s="89" t="s">
        <v>111</v>
      </c>
    </row>
    <row r="7" spans="1:13" ht="14.25" customHeight="1">
      <c r="A7" s="85" t="s">
        <v>89</v>
      </c>
      <c r="B7" s="99" t="s">
        <v>354</v>
      </c>
      <c r="C7" s="87" t="s">
        <v>126</v>
      </c>
      <c r="D7" s="88" t="s">
        <v>127</v>
      </c>
      <c r="E7" s="89" t="s">
        <v>128</v>
      </c>
      <c r="F7" s="89" t="s">
        <v>129</v>
      </c>
      <c r="G7" s="89" t="s">
        <v>130</v>
      </c>
      <c r="H7" s="90" t="s">
        <v>131</v>
      </c>
      <c r="I7" s="90" t="s">
        <v>91</v>
      </c>
      <c r="J7" s="90" t="s">
        <v>123</v>
      </c>
      <c r="K7" s="90" t="s">
        <v>111</v>
      </c>
      <c r="L7" s="89" t="s">
        <v>111</v>
      </c>
      <c r="M7" s="89" t="s">
        <v>111</v>
      </c>
    </row>
    <row r="8" spans="1:13" ht="14.25" customHeight="1">
      <c r="A8" s="85" t="s">
        <v>89</v>
      </c>
      <c r="B8" s="99" t="s">
        <v>354</v>
      </c>
      <c r="C8" s="87" t="s">
        <v>132</v>
      </c>
      <c r="D8" s="88" t="s">
        <v>118</v>
      </c>
      <c r="E8" s="89" t="s">
        <v>133</v>
      </c>
      <c r="F8" s="89" t="s">
        <v>134</v>
      </c>
      <c r="G8" s="89" t="s">
        <v>118</v>
      </c>
      <c r="H8" s="90" t="s">
        <v>135</v>
      </c>
      <c r="I8" s="90" t="s">
        <v>111</v>
      </c>
      <c r="J8" s="90" t="s">
        <v>108</v>
      </c>
      <c r="K8" s="90" t="s">
        <v>111</v>
      </c>
      <c r="L8" s="89" t="s">
        <v>111</v>
      </c>
      <c r="M8" s="89" t="s">
        <v>111</v>
      </c>
    </row>
    <row r="9" spans="1:13" ht="14.25" customHeight="1">
      <c r="A9" s="85" t="s">
        <v>89</v>
      </c>
      <c r="B9" s="99" t="s">
        <v>354</v>
      </c>
      <c r="C9" s="87" t="s">
        <v>136</v>
      </c>
      <c r="D9" s="88" t="s">
        <v>137</v>
      </c>
      <c r="E9" s="89" t="s">
        <v>138</v>
      </c>
      <c r="F9" s="89" t="s">
        <v>139</v>
      </c>
      <c r="G9" s="89" t="s">
        <v>140</v>
      </c>
      <c r="H9" s="90" t="s">
        <v>134</v>
      </c>
      <c r="I9" s="90" t="s">
        <v>91</v>
      </c>
      <c r="J9" s="90" t="s">
        <v>141</v>
      </c>
      <c r="K9" s="90" t="s">
        <v>91</v>
      </c>
      <c r="L9" s="89" t="s">
        <v>111</v>
      </c>
      <c r="M9" s="89" t="s">
        <v>111</v>
      </c>
    </row>
    <row r="10" spans="1:13" ht="14.25" customHeight="1">
      <c r="A10" s="85" t="s">
        <v>89</v>
      </c>
      <c r="B10" s="99" t="s">
        <v>354</v>
      </c>
      <c r="C10" s="87" t="s">
        <v>142</v>
      </c>
      <c r="D10" s="88" t="s">
        <v>143</v>
      </c>
      <c r="E10" s="89" t="s">
        <v>144</v>
      </c>
      <c r="F10" s="89" t="s">
        <v>145</v>
      </c>
      <c r="G10" s="89" t="s">
        <v>88</v>
      </c>
      <c r="H10" s="90" t="s">
        <v>146</v>
      </c>
      <c r="I10" s="90" t="s">
        <v>111</v>
      </c>
      <c r="J10" s="90" t="s">
        <v>91</v>
      </c>
      <c r="K10" s="90" t="s">
        <v>111</v>
      </c>
      <c r="L10" s="89" t="s">
        <v>111</v>
      </c>
      <c r="M10" s="89" t="s">
        <v>111</v>
      </c>
    </row>
    <row r="11" spans="1:13" ht="14.25" customHeight="1">
      <c r="A11" s="85" t="s">
        <v>89</v>
      </c>
      <c r="B11" s="99" t="s">
        <v>354</v>
      </c>
      <c r="C11" s="87" t="s">
        <v>147</v>
      </c>
      <c r="D11" s="88" t="s">
        <v>148</v>
      </c>
      <c r="E11" s="89" t="s">
        <v>149</v>
      </c>
      <c r="F11" s="89" t="s">
        <v>150</v>
      </c>
      <c r="G11" s="89" t="s">
        <v>151</v>
      </c>
      <c r="H11" s="90" t="s">
        <v>152</v>
      </c>
      <c r="I11" s="90" t="s">
        <v>153</v>
      </c>
      <c r="J11" s="90" t="s">
        <v>154</v>
      </c>
      <c r="K11" s="90" t="s">
        <v>133</v>
      </c>
      <c r="L11" s="89" t="s">
        <v>155</v>
      </c>
      <c r="M11" s="89" t="s">
        <v>156</v>
      </c>
    </row>
    <row r="12" spans="1:13" ht="14.25" customHeight="1">
      <c r="A12" s="85" t="s">
        <v>89</v>
      </c>
      <c r="B12" s="99" t="s">
        <v>354</v>
      </c>
      <c r="C12" s="87" t="s">
        <v>157</v>
      </c>
      <c r="D12" s="88" t="s">
        <v>158</v>
      </c>
      <c r="E12" s="89" t="s">
        <v>159</v>
      </c>
      <c r="F12" s="89" t="s">
        <v>160</v>
      </c>
      <c r="G12" s="89" t="s">
        <v>161</v>
      </c>
      <c r="H12" s="90" t="s">
        <v>162</v>
      </c>
      <c r="I12" s="90" t="s">
        <v>163</v>
      </c>
      <c r="J12" s="90" t="s">
        <v>164</v>
      </c>
      <c r="K12" s="90" t="s">
        <v>165</v>
      </c>
      <c r="L12" s="89" t="s">
        <v>166</v>
      </c>
      <c r="M12" s="89" t="s">
        <v>167</v>
      </c>
    </row>
    <row r="13" spans="1:13" ht="14.25" customHeight="1">
      <c r="A13" s="85" t="s">
        <v>89</v>
      </c>
      <c r="B13" s="99" t="s">
        <v>354</v>
      </c>
      <c r="C13" s="87" t="s">
        <v>168</v>
      </c>
      <c r="D13" s="88" t="s">
        <v>169</v>
      </c>
      <c r="E13" s="89" t="s">
        <v>170</v>
      </c>
      <c r="F13" s="89" t="s">
        <v>171</v>
      </c>
      <c r="G13" s="89" t="s">
        <v>172</v>
      </c>
      <c r="H13" s="90" t="s">
        <v>173</v>
      </c>
      <c r="I13" s="90" t="s">
        <v>174</v>
      </c>
      <c r="J13" s="90" t="s">
        <v>175</v>
      </c>
      <c r="K13" s="90" t="s">
        <v>176</v>
      </c>
      <c r="L13" s="89" t="s">
        <v>111</v>
      </c>
      <c r="M13" s="89" t="s">
        <v>125</v>
      </c>
    </row>
    <row r="14" spans="1:13" ht="14.25" customHeight="1">
      <c r="A14" s="85" t="s">
        <v>89</v>
      </c>
      <c r="B14" s="99" t="s">
        <v>355</v>
      </c>
      <c r="C14" s="87" t="s">
        <v>177</v>
      </c>
      <c r="D14" s="88" t="s">
        <v>89</v>
      </c>
      <c r="E14" s="89" t="s">
        <v>89</v>
      </c>
      <c r="F14" s="89" t="s">
        <v>89</v>
      </c>
      <c r="G14" s="89" t="s">
        <v>89</v>
      </c>
      <c r="H14" s="90" t="s">
        <v>178</v>
      </c>
      <c r="I14" s="90" t="s">
        <v>89</v>
      </c>
      <c r="J14" s="90" t="s">
        <v>179</v>
      </c>
      <c r="K14" s="90" t="s">
        <v>89</v>
      </c>
      <c r="L14" s="89" t="s">
        <v>134</v>
      </c>
      <c r="M14" s="89" t="s">
        <v>180</v>
      </c>
    </row>
    <row r="15" spans="1:13" ht="14.25" customHeight="1">
      <c r="A15" s="85" t="s">
        <v>89</v>
      </c>
      <c r="B15" s="99" t="s">
        <v>354</v>
      </c>
      <c r="C15" s="87" t="s">
        <v>181</v>
      </c>
      <c r="D15" s="88" t="s">
        <v>182</v>
      </c>
      <c r="E15" s="89" t="s">
        <v>183</v>
      </c>
      <c r="F15" s="89" t="s">
        <v>184</v>
      </c>
      <c r="G15" s="89" t="s">
        <v>185</v>
      </c>
      <c r="H15" s="90" t="s">
        <v>186</v>
      </c>
      <c r="I15" s="90" t="s">
        <v>187</v>
      </c>
      <c r="J15" s="90" t="s">
        <v>188</v>
      </c>
      <c r="K15" s="90" t="s">
        <v>189</v>
      </c>
      <c r="L15" s="89" t="s">
        <v>190</v>
      </c>
      <c r="M15" s="89" t="s">
        <v>190</v>
      </c>
    </row>
    <row r="16" spans="1:13" ht="14.25" customHeight="1">
      <c r="A16" s="85" t="s">
        <v>89</v>
      </c>
      <c r="B16" s="99" t="s">
        <v>354</v>
      </c>
      <c r="C16" s="87" t="s">
        <v>191</v>
      </c>
      <c r="D16" s="88" t="s">
        <v>192</v>
      </c>
      <c r="E16" s="89" t="s">
        <v>193</v>
      </c>
      <c r="F16" s="89" t="s">
        <v>194</v>
      </c>
      <c r="G16" s="89" t="s">
        <v>195</v>
      </c>
      <c r="H16" s="90" t="s">
        <v>196</v>
      </c>
      <c r="I16" s="90" t="s">
        <v>146</v>
      </c>
      <c r="J16" s="90" t="s">
        <v>197</v>
      </c>
      <c r="K16" s="90" t="s">
        <v>109</v>
      </c>
      <c r="L16" s="89" t="s">
        <v>111</v>
      </c>
      <c r="M16" s="89" t="s">
        <v>111</v>
      </c>
    </row>
    <row r="17" spans="1:13" ht="14.25" customHeight="1">
      <c r="A17" s="85" t="s">
        <v>89</v>
      </c>
      <c r="B17" s="99" t="s">
        <v>354</v>
      </c>
      <c r="C17" s="87" t="s">
        <v>198</v>
      </c>
      <c r="D17" s="88" t="s">
        <v>199</v>
      </c>
      <c r="E17" s="89" t="s">
        <v>200</v>
      </c>
      <c r="F17" s="89" t="s">
        <v>201</v>
      </c>
      <c r="G17" s="89" t="s">
        <v>202</v>
      </c>
      <c r="H17" s="90" t="s">
        <v>203</v>
      </c>
      <c r="I17" s="90" t="s">
        <v>204</v>
      </c>
      <c r="J17" s="90" t="s">
        <v>205</v>
      </c>
      <c r="K17" s="90" t="s">
        <v>91</v>
      </c>
      <c r="L17" s="89" t="s">
        <v>125</v>
      </c>
      <c r="M17" s="89" t="s">
        <v>125</v>
      </c>
    </row>
    <row r="18" spans="1:13" ht="14.25" customHeight="1">
      <c r="A18" s="85" t="s">
        <v>89</v>
      </c>
      <c r="B18" s="99" t="s">
        <v>354</v>
      </c>
      <c r="C18" s="87" t="s">
        <v>206</v>
      </c>
      <c r="D18" s="88" t="s">
        <v>207</v>
      </c>
      <c r="E18" s="89" t="s">
        <v>208</v>
      </c>
      <c r="F18" s="89" t="s">
        <v>209</v>
      </c>
      <c r="G18" s="89" t="s">
        <v>210</v>
      </c>
      <c r="H18" s="90" t="s">
        <v>211</v>
      </c>
      <c r="I18" s="90" t="s">
        <v>111</v>
      </c>
      <c r="J18" s="90" t="s">
        <v>166</v>
      </c>
      <c r="K18" s="90" t="s">
        <v>111</v>
      </c>
      <c r="L18" s="89" t="s">
        <v>111</v>
      </c>
      <c r="M18" s="89" t="s">
        <v>111</v>
      </c>
    </row>
    <row r="19" spans="1:13" ht="14.25" customHeight="1">
      <c r="A19" s="85" t="s">
        <v>89</v>
      </c>
      <c r="B19" s="99" t="s">
        <v>355</v>
      </c>
      <c r="C19" s="87" t="s">
        <v>212</v>
      </c>
      <c r="D19" s="88" t="s">
        <v>89</v>
      </c>
      <c r="E19" s="89" t="s">
        <v>89</v>
      </c>
      <c r="F19" s="89" t="s">
        <v>89</v>
      </c>
      <c r="G19" s="89" t="s">
        <v>89</v>
      </c>
      <c r="H19" s="90" t="s">
        <v>213</v>
      </c>
      <c r="I19" s="90" t="s">
        <v>89</v>
      </c>
      <c r="J19" s="90" t="s">
        <v>214</v>
      </c>
      <c r="K19" s="90" t="s">
        <v>89</v>
      </c>
      <c r="L19" s="89" t="s">
        <v>111</v>
      </c>
      <c r="M19" s="89" t="s">
        <v>111</v>
      </c>
    </row>
    <row r="20" spans="1:13" ht="14.25" customHeight="1">
      <c r="A20" s="85" t="s">
        <v>89</v>
      </c>
      <c r="B20" s="99" t="s">
        <v>355</v>
      </c>
      <c r="C20" s="87" t="s">
        <v>215</v>
      </c>
      <c r="D20" s="88" t="s">
        <v>89</v>
      </c>
      <c r="E20" s="89" t="s">
        <v>89</v>
      </c>
      <c r="F20" s="89" t="s">
        <v>89</v>
      </c>
      <c r="G20" s="89" t="s">
        <v>89</v>
      </c>
      <c r="H20" s="90" t="s">
        <v>109</v>
      </c>
      <c r="I20" s="90" t="s">
        <v>89</v>
      </c>
      <c r="J20" s="90" t="s">
        <v>91</v>
      </c>
      <c r="K20" s="90" t="s">
        <v>89</v>
      </c>
      <c r="L20" s="89" t="s">
        <v>125</v>
      </c>
      <c r="M20" s="89" t="s">
        <v>125</v>
      </c>
    </row>
    <row r="21" spans="1:13" ht="14.25" customHeight="1">
      <c r="A21" s="85" t="s">
        <v>89</v>
      </c>
      <c r="B21" s="99" t="s">
        <v>354</v>
      </c>
      <c r="C21" s="87" t="s">
        <v>216</v>
      </c>
      <c r="D21" s="88" t="s">
        <v>217</v>
      </c>
      <c r="E21" s="89" t="s">
        <v>218</v>
      </c>
      <c r="F21" s="89" t="s">
        <v>219</v>
      </c>
      <c r="G21" s="89" t="s">
        <v>220</v>
      </c>
      <c r="H21" s="90" t="s">
        <v>221</v>
      </c>
      <c r="I21" s="90" t="s">
        <v>111</v>
      </c>
      <c r="J21" s="90" t="s">
        <v>180</v>
      </c>
      <c r="K21" s="90" t="s">
        <v>111</v>
      </c>
      <c r="L21" s="89" t="s">
        <v>111</v>
      </c>
      <c r="M21" s="89" t="s">
        <v>111</v>
      </c>
    </row>
    <row r="22" spans="1:13" ht="14.25" customHeight="1">
      <c r="A22" s="85" t="s">
        <v>89</v>
      </c>
      <c r="B22" s="99" t="s">
        <v>355</v>
      </c>
      <c r="C22" s="87" t="s">
        <v>222</v>
      </c>
      <c r="D22" s="88" t="s">
        <v>89</v>
      </c>
      <c r="E22" s="89" t="s">
        <v>89</v>
      </c>
      <c r="F22" s="89" t="s">
        <v>89</v>
      </c>
      <c r="G22" s="89" t="s">
        <v>89</v>
      </c>
      <c r="H22" s="90" t="s">
        <v>146</v>
      </c>
      <c r="I22" s="90" t="s">
        <v>89</v>
      </c>
      <c r="J22" s="90" t="s">
        <v>125</v>
      </c>
      <c r="K22" s="90" t="s">
        <v>89</v>
      </c>
      <c r="L22" s="89" t="s">
        <v>111</v>
      </c>
      <c r="M22" s="89" t="s">
        <v>111</v>
      </c>
    </row>
    <row r="23" spans="1:13" ht="14.25" customHeight="1">
      <c r="A23" s="85" t="s">
        <v>89</v>
      </c>
      <c r="B23" s="99" t="s">
        <v>355</v>
      </c>
      <c r="C23" s="87" t="s">
        <v>223</v>
      </c>
      <c r="D23" s="88" t="s">
        <v>89</v>
      </c>
      <c r="E23" s="89" t="s">
        <v>89</v>
      </c>
      <c r="F23" s="89" t="s">
        <v>89</v>
      </c>
      <c r="G23" s="89" t="s">
        <v>89</v>
      </c>
      <c r="H23" s="90" t="s">
        <v>224</v>
      </c>
      <c r="I23" s="90" t="s">
        <v>89</v>
      </c>
      <c r="J23" s="90" t="s">
        <v>167</v>
      </c>
      <c r="K23" s="90" t="s">
        <v>89</v>
      </c>
      <c r="L23" s="89" t="s">
        <v>111</v>
      </c>
      <c r="M23" s="89" t="s">
        <v>111</v>
      </c>
    </row>
    <row r="24" spans="1:13" ht="14.25" customHeight="1">
      <c r="A24" s="85" t="s">
        <v>89</v>
      </c>
      <c r="B24" s="99" t="s">
        <v>355</v>
      </c>
      <c r="C24" s="87" t="s">
        <v>225</v>
      </c>
      <c r="D24" s="88" t="s">
        <v>89</v>
      </c>
      <c r="E24" s="89" t="s">
        <v>89</v>
      </c>
      <c r="F24" s="89" t="s">
        <v>89</v>
      </c>
      <c r="G24" s="89" t="s">
        <v>89</v>
      </c>
      <c r="H24" s="90" t="s">
        <v>156</v>
      </c>
      <c r="I24" s="90" t="s">
        <v>89</v>
      </c>
      <c r="J24" s="90" t="s">
        <v>109</v>
      </c>
      <c r="K24" s="90" t="s">
        <v>89</v>
      </c>
      <c r="L24" s="89" t="s">
        <v>111</v>
      </c>
      <c r="M24" s="89" t="s">
        <v>111</v>
      </c>
    </row>
    <row r="25" spans="1:13" ht="14.25" customHeight="1">
      <c r="A25" s="85" t="s">
        <v>89</v>
      </c>
      <c r="B25" s="99" t="s">
        <v>355</v>
      </c>
      <c r="C25" s="87" t="s">
        <v>226</v>
      </c>
      <c r="D25" s="88" t="s">
        <v>89</v>
      </c>
      <c r="E25" s="89" t="s">
        <v>89</v>
      </c>
      <c r="F25" s="89" t="s">
        <v>89</v>
      </c>
      <c r="G25" s="89" t="s">
        <v>89</v>
      </c>
      <c r="H25" s="90" t="s">
        <v>227</v>
      </c>
      <c r="I25" s="90" t="s">
        <v>89</v>
      </c>
      <c r="J25" s="90" t="s">
        <v>228</v>
      </c>
      <c r="K25" s="90" t="s">
        <v>89</v>
      </c>
      <c r="L25" s="89" t="s">
        <v>125</v>
      </c>
      <c r="M25" s="89" t="s">
        <v>125</v>
      </c>
    </row>
    <row r="26" spans="1:13" ht="14.25" customHeight="1">
      <c r="A26" s="85" t="s">
        <v>89</v>
      </c>
      <c r="B26" s="99" t="s">
        <v>355</v>
      </c>
      <c r="C26" s="87" t="s">
        <v>229</v>
      </c>
      <c r="D26" s="88" t="s">
        <v>89</v>
      </c>
      <c r="E26" s="89" t="s">
        <v>89</v>
      </c>
      <c r="F26" s="89" t="s">
        <v>89</v>
      </c>
      <c r="G26" s="89" t="s">
        <v>89</v>
      </c>
      <c r="H26" s="90" t="s">
        <v>230</v>
      </c>
      <c r="I26" s="90" t="s">
        <v>89</v>
      </c>
      <c r="J26" s="90" t="s">
        <v>111</v>
      </c>
      <c r="K26" s="90" t="s">
        <v>89</v>
      </c>
      <c r="L26" s="89" t="s">
        <v>111</v>
      </c>
      <c r="M26" s="89" t="s">
        <v>111</v>
      </c>
    </row>
    <row r="27" spans="1:13" ht="14.25" customHeight="1">
      <c r="A27" s="85" t="s">
        <v>89</v>
      </c>
      <c r="B27" s="99" t="s">
        <v>355</v>
      </c>
      <c r="C27" s="87" t="s">
        <v>231</v>
      </c>
      <c r="D27" s="88" t="s">
        <v>89</v>
      </c>
      <c r="E27" s="89" t="s">
        <v>89</v>
      </c>
      <c r="F27" s="89" t="s">
        <v>89</v>
      </c>
      <c r="G27" s="89" t="s">
        <v>89</v>
      </c>
      <c r="H27" s="90" t="s">
        <v>232</v>
      </c>
      <c r="I27" s="90" t="s">
        <v>89</v>
      </c>
      <c r="J27" s="90" t="s">
        <v>117</v>
      </c>
      <c r="K27" s="90" t="s">
        <v>89</v>
      </c>
      <c r="L27" s="89" t="s">
        <v>111</v>
      </c>
      <c r="M27" s="89" t="s">
        <v>125</v>
      </c>
    </row>
    <row r="28" spans="1:13" ht="14.25" customHeight="1">
      <c r="A28" s="85" t="s">
        <v>89</v>
      </c>
      <c r="B28" s="99" t="s">
        <v>355</v>
      </c>
      <c r="C28" s="87" t="s">
        <v>233</v>
      </c>
      <c r="D28" s="88" t="s">
        <v>89</v>
      </c>
      <c r="E28" s="89" t="s">
        <v>89</v>
      </c>
      <c r="F28" s="89" t="s">
        <v>89</v>
      </c>
      <c r="G28" s="89" t="s">
        <v>89</v>
      </c>
      <c r="H28" s="90" t="s">
        <v>111</v>
      </c>
      <c r="I28" s="90" t="s">
        <v>89</v>
      </c>
      <c r="J28" s="90" t="s">
        <v>111</v>
      </c>
      <c r="K28" s="90" t="s">
        <v>89</v>
      </c>
      <c r="L28" s="89" t="s">
        <v>111</v>
      </c>
      <c r="M28" s="89" t="s">
        <v>111</v>
      </c>
    </row>
    <row r="29" spans="1:13" ht="14.25" customHeight="1">
      <c r="A29" s="85" t="s">
        <v>89</v>
      </c>
      <c r="B29" s="99" t="s">
        <v>355</v>
      </c>
      <c r="C29" s="87" t="s">
        <v>234</v>
      </c>
      <c r="D29" s="88" t="s">
        <v>89</v>
      </c>
      <c r="E29" s="89" t="s">
        <v>89</v>
      </c>
      <c r="F29" s="89" t="s">
        <v>89</v>
      </c>
      <c r="G29" s="89" t="s">
        <v>89</v>
      </c>
      <c r="H29" s="90" t="s">
        <v>235</v>
      </c>
      <c r="I29" s="90" t="s">
        <v>89</v>
      </c>
      <c r="J29" s="90" t="s">
        <v>122</v>
      </c>
      <c r="K29" s="90" t="s">
        <v>89</v>
      </c>
      <c r="L29" s="89" t="s">
        <v>125</v>
      </c>
      <c r="M29" s="89" t="s">
        <v>236</v>
      </c>
    </row>
    <row r="30" spans="1:13" ht="14.25" customHeight="1">
      <c r="A30" s="85" t="s">
        <v>89</v>
      </c>
      <c r="B30" s="99" t="s">
        <v>355</v>
      </c>
      <c r="C30" s="87" t="s">
        <v>237</v>
      </c>
      <c r="D30" s="88" t="s">
        <v>89</v>
      </c>
      <c r="E30" s="89" t="s">
        <v>89</v>
      </c>
      <c r="F30" s="89" t="s">
        <v>89</v>
      </c>
      <c r="G30" s="89" t="s">
        <v>89</v>
      </c>
      <c r="H30" s="90" t="s">
        <v>238</v>
      </c>
      <c r="I30" s="90" t="s">
        <v>89</v>
      </c>
      <c r="J30" s="90" t="s">
        <v>239</v>
      </c>
      <c r="K30" s="90" t="s">
        <v>89</v>
      </c>
      <c r="L30" s="89" t="s">
        <v>189</v>
      </c>
      <c r="M30" s="89" t="s">
        <v>240</v>
      </c>
    </row>
    <row r="31" spans="1:13" ht="14.25" customHeight="1">
      <c r="A31" s="85" t="s">
        <v>89</v>
      </c>
      <c r="B31" s="99" t="s">
        <v>354</v>
      </c>
      <c r="C31" s="87" t="s">
        <v>241</v>
      </c>
      <c r="D31" s="88" t="s">
        <v>242</v>
      </c>
      <c r="E31" s="89" t="s">
        <v>243</v>
      </c>
      <c r="F31" s="89" t="s">
        <v>244</v>
      </c>
      <c r="G31" s="89" t="s">
        <v>245</v>
      </c>
      <c r="H31" s="90" t="s">
        <v>246</v>
      </c>
      <c r="I31" s="90" t="s">
        <v>247</v>
      </c>
      <c r="J31" s="90" t="s">
        <v>248</v>
      </c>
      <c r="K31" s="90" t="s">
        <v>249</v>
      </c>
      <c r="L31" s="89" t="s">
        <v>250</v>
      </c>
      <c r="M31" s="89" t="s">
        <v>251</v>
      </c>
    </row>
    <row r="32" spans="1:13" ht="14.25" customHeight="1">
      <c r="A32" s="85" t="s">
        <v>89</v>
      </c>
      <c r="B32" s="99" t="s">
        <v>355</v>
      </c>
      <c r="C32" s="87" t="s">
        <v>252</v>
      </c>
      <c r="D32" s="88" t="s">
        <v>89</v>
      </c>
      <c r="E32" s="89" t="s">
        <v>89</v>
      </c>
      <c r="F32" s="89" t="s">
        <v>89</v>
      </c>
      <c r="G32" s="89" t="s">
        <v>89</v>
      </c>
      <c r="H32" s="90" t="s">
        <v>253</v>
      </c>
      <c r="I32" s="90" t="s">
        <v>254</v>
      </c>
      <c r="J32" s="90" t="s">
        <v>255</v>
      </c>
      <c r="K32" s="90" t="s">
        <v>256</v>
      </c>
      <c r="L32" s="89" t="s">
        <v>257</v>
      </c>
      <c r="M32" s="89" t="s">
        <v>187</v>
      </c>
    </row>
    <row r="33" spans="1:13" ht="14.25" customHeight="1">
      <c r="A33" s="85" t="s">
        <v>89</v>
      </c>
      <c r="B33" s="99" t="s">
        <v>355</v>
      </c>
      <c r="C33" s="87" t="s">
        <v>258</v>
      </c>
      <c r="D33" s="88" t="s">
        <v>110</v>
      </c>
      <c r="E33" s="89" t="s">
        <v>121</v>
      </c>
      <c r="F33" s="89" t="s">
        <v>141</v>
      </c>
      <c r="G33" s="89" t="s">
        <v>259</v>
      </c>
      <c r="H33" s="90" t="s">
        <v>260</v>
      </c>
      <c r="I33" s="90" t="s">
        <v>89</v>
      </c>
      <c r="J33" s="90" t="s">
        <v>197</v>
      </c>
      <c r="K33" s="90" t="s">
        <v>89</v>
      </c>
      <c r="L33" s="89" t="s">
        <v>111</v>
      </c>
      <c r="M33" s="89" t="s">
        <v>111</v>
      </c>
    </row>
    <row r="34" spans="1:13" ht="14.25" customHeight="1">
      <c r="A34" s="85" t="s">
        <v>89</v>
      </c>
      <c r="B34" s="99" t="s">
        <v>355</v>
      </c>
      <c r="C34" s="87" t="s">
        <v>261</v>
      </c>
      <c r="D34" s="88" t="s">
        <v>89</v>
      </c>
      <c r="E34" s="89" t="s">
        <v>89</v>
      </c>
      <c r="F34" s="89" t="s">
        <v>89</v>
      </c>
      <c r="G34" s="89" t="s">
        <v>89</v>
      </c>
      <c r="H34" s="90" t="s">
        <v>166</v>
      </c>
      <c r="I34" s="90" t="s">
        <v>89</v>
      </c>
      <c r="J34" s="90" t="s">
        <v>204</v>
      </c>
      <c r="K34" s="90" t="s">
        <v>89</v>
      </c>
      <c r="L34" s="89" t="s">
        <v>111</v>
      </c>
      <c r="M34" s="89" t="s">
        <v>111</v>
      </c>
    </row>
    <row r="35" spans="1:13" ht="14.25" customHeight="1">
      <c r="A35" s="85" t="s">
        <v>89</v>
      </c>
      <c r="B35" s="99" t="s">
        <v>355</v>
      </c>
      <c r="C35" s="87" t="s">
        <v>262</v>
      </c>
      <c r="D35" s="88" t="s">
        <v>89</v>
      </c>
      <c r="E35" s="89" t="s">
        <v>89</v>
      </c>
      <c r="F35" s="89" t="s">
        <v>89</v>
      </c>
      <c r="G35" s="89" t="s">
        <v>89</v>
      </c>
      <c r="H35" s="90" t="s">
        <v>89</v>
      </c>
      <c r="I35" s="90" t="s">
        <v>89</v>
      </c>
      <c r="J35" s="90" t="s">
        <v>89</v>
      </c>
      <c r="K35" s="90" t="s">
        <v>89</v>
      </c>
      <c r="L35" s="89" t="s">
        <v>89</v>
      </c>
      <c r="M35" s="89" t="s">
        <v>89</v>
      </c>
    </row>
    <row r="36" spans="1:13" ht="14.25" customHeight="1">
      <c r="A36" s="85" t="s">
        <v>89</v>
      </c>
      <c r="B36" s="99" t="s">
        <v>356</v>
      </c>
      <c r="C36" s="87" t="s">
        <v>263</v>
      </c>
      <c r="D36" s="88" t="s">
        <v>89</v>
      </c>
      <c r="E36" s="89" t="s">
        <v>89</v>
      </c>
      <c r="F36" s="89" t="s">
        <v>89</v>
      </c>
      <c r="G36" s="89" t="s">
        <v>89</v>
      </c>
      <c r="H36" s="90" t="s">
        <v>89</v>
      </c>
      <c r="I36" s="90" t="s">
        <v>89</v>
      </c>
      <c r="J36" s="90" t="s">
        <v>89</v>
      </c>
      <c r="K36" s="90" t="s">
        <v>89</v>
      </c>
      <c r="L36" s="89" t="s">
        <v>89</v>
      </c>
      <c r="M36" s="89" t="s">
        <v>89</v>
      </c>
    </row>
    <row r="37" spans="1:13" ht="14.25" customHeight="1">
      <c r="A37" s="85" t="s">
        <v>89</v>
      </c>
      <c r="C37" s="87" t="s">
        <v>264</v>
      </c>
      <c r="D37" s="88" t="s">
        <v>265</v>
      </c>
      <c r="E37" s="89" t="s">
        <v>266</v>
      </c>
      <c r="F37" s="89" t="s">
        <v>267</v>
      </c>
      <c r="G37" s="89" t="s">
        <v>268</v>
      </c>
      <c r="H37" s="90" t="s">
        <v>269</v>
      </c>
      <c r="I37" s="90" t="s">
        <v>270</v>
      </c>
      <c r="J37" s="90" t="s">
        <v>271</v>
      </c>
      <c r="K37" s="90" t="s">
        <v>272</v>
      </c>
      <c r="L37" s="89" t="s">
        <v>273</v>
      </c>
      <c r="M37" s="89" t="s">
        <v>274</v>
      </c>
    </row>
  </sheetData>
  <autoFilter ref="B3:M3" xr:uid="{00000000-0009-0000-0000-00000C000000}"/>
  <customSheetViews>
    <customSheetView guid="{F7FEACB1-E9AE-4131-B159-74586AF19440}" scale="80" showAutoFilter="1" hiddenColumns="1" topLeftCell="B1">
      <selection activeCell="G15" sqref="G15"/>
      <pageMargins left="0.78700000000000003" right="0.78700000000000003" top="0.98399999999999999" bottom="0.98399999999999999" header="0.5" footer="0.5"/>
      <pageSetup paperSize="9" scale="75" orientation="landscape" horizontalDpi="300" verticalDpi="300" r:id="rId1"/>
      <headerFooter alignWithMargins="0"/>
      <autoFilter ref="B1:M1" xr:uid="{00000000-0000-0000-0000-000000000000}"/>
    </customSheetView>
  </customSheetViews>
  <mergeCells count="3">
    <mergeCell ref="C1:K1"/>
    <mergeCell ref="J2:K2"/>
    <mergeCell ref="L2:M2"/>
  </mergeCells>
  <phoneticPr fontId="2"/>
  <pageMargins left="0.78700000000000003" right="0.78700000000000003" top="0.98399999999999999" bottom="0.98399999999999999" header="0.5" footer="0.5"/>
  <pageSetup paperSize="9" scale="75" orientation="landscape"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AD1038"/>
  <sheetViews>
    <sheetView view="pageBreakPreview" zoomScale="35" zoomScaleNormal="100" zoomScaleSheetLayoutView="35" workbookViewId="0">
      <selection activeCell="N1" sqref="N1:T1048576"/>
    </sheetView>
  </sheetViews>
  <sheetFormatPr defaultColWidth="8.75" defaultRowHeight="13.5"/>
  <cols>
    <col min="1" max="1" width="1.625" style="352" customWidth="1"/>
    <col min="2" max="2" width="10.625" style="352" customWidth="1"/>
    <col min="3" max="3" width="1.5" style="352" customWidth="1"/>
    <col min="4" max="4" width="5" style="352" customWidth="1"/>
    <col min="5" max="5" width="25.125" style="352" customWidth="1"/>
    <col min="6" max="10" width="16.625" style="352" customWidth="1"/>
    <col min="11" max="13" width="8.75" style="352"/>
    <col min="14" max="14" width="10.375" style="352" hidden="1" customWidth="1"/>
    <col min="15" max="15" width="12.625" style="352" hidden="1" customWidth="1"/>
    <col min="16" max="16" width="16.375" style="352" hidden="1" customWidth="1"/>
    <col min="17" max="17" width="20" style="352" hidden="1" customWidth="1"/>
    <col min="18" max="19" width="22.375" style="352" hidden="1" customWidth="1"/>
    <col min="20" max="20" width="24.875" style="352" hidden="1" customWidth="1"/>
    <col min="21" max="21" width="14.875" style="352" customWidth="1"/>
    <col min="22" max="23" width="8.75" style="352"/>
    <col min="24" max="24" width="14.875" style="352" customWidth="1"/>
    <col min="25" max="16384" width="8.75" style="352"/>
  </cols>
  <sheetData>
    <row r="1" spans="1:30" ht="30" customHeight="1">
      <c r="B1" s="451" t="s">
        <v>508</v>
      </c>
      <c r="C1" s="451"/>
      <c r="D1" s="451"/>
      <c r="E1" s="423" t="s">
        <v>421</v>
      </c>
      <c r="F1" s="353"/>
      <c r="G1" s="354"/>
      <c r="H1" s="355"/>
      <c r="I1" s="353"/>
      <c r="J1" s="356"/>
      <c r="M1" s="357"/>
      <c r="N1" s="357"/>
      <c r="O1" s="357"/>
      <c r="P1" s="357"/>
      <c r="Q1" s="357"/>
      <c r="R1" s="357"/>
      <c r="S1" s="357"/>
      <c r="T1" s="357"/>
      <c r="U1" s="357"/>
      <c r="V1" s="357"/>
      <c r="W1" s="357"/>
      <c r="X1" s="357"/>
      <c r="Y1" s="357"/>
      <c r="Z1" s="357"/>
      <c r="AA1" s="357"/>
      <c r="AB1" s="357"/>
      <c r="AC1" s="357"/>
      <c r="AD1" s="357"/>
    </row>
    <row r="2" spans="1:30" ht="22.5" customHeight="1">
      <c r="B2" s="358"/>
      <c r="C2" s="358"/>
      <c r="D2" s="358"/>
      <c r="E2" s="358"/>
      <c r="F2" s="358"/>
      <c r="G2" s="354"/>
      <c r="H2" s="359"/>
      <c r="I2" s="358"/>
      <c r="J2" s="359" t="s">
        <v>509</v>
      </c>
      <c r="M2" s="357"/>
      <c r="N2" s="357"/>
      <c r="O2" s="357"/>
      <c r="P2" s="357"/>
      <c r="Q2" s="357"/>
      <c r="R2" s="357"/>
      <c r="S2" s="357"/>
      <c r="T2" s="357"/>
      <c r="U2" s="360"/>
      <c r="V2" s="357"/>
      <c r="W2" s="357"/>
      <c r="X2" s="360"/>
      <c r="Y2" s="357"/>
      <c r="Z2" s="357"/>
      <c r="AA2" s="357"/>
      <c r="AB2" s="357"/>
      <c r="AC2" s="357"/>
      <c r="AD2" s="357"/>
    </row>
    <row r="3" spans="1:30" ht="18" customHeight="1">
      <c r="A3" s="391"/>
      <c r="B3" s="392"/>
      <c r="C3" s="392"/>
      <c r="D3" s="392"/>
      <c r="E3" s="415" t="s">
        <v>520</v>
      </c>
      <c r="F3" s="452" t="s">
        <v>523</v>
      </c>
      <c r="G3" s="452" t="s">
        <v>518</v>
      </c>
      <c r="H3" s="393"/>
      <c r="I3" s="452" t="s">
        <v>524</v>
      </c>
      <c r="J3" s="393"/>
      <c r="K3" s="357"/>
      <c r="L3" s="357"/>
      <c r="M3" s="361"/>
      <c r="N3" s="361"/>
      <c r="O3" s="357"/>
      <c r="P3" s="362"/>
      <c r="Q3" s="362"/>
      <c r="R3" s="362"/>
      <c r="S3" s="363"/>
      <c r="T3" s="363"/>
      <c r="U3" s="363"/>
      <c r="V3" s="363"/>
      <c r="W3" s="363"/>
      <c r="X3" s="363"/>
      <c r="Y3" s="357"/>
      <c r="Z3" s="357"/>
      <c r="AA3" s="357"/>
      <c r="AB3" s="357"/>
      <c r="AC3" s="357"/>
      <c r="AD3" s="357"/>
    </row>
    <row r="4" spans="1:30" ht="33.75" customHeight="1">
      <c r="A4" s="394"/>
      <c r="B4" s="455"/>
      <c r="C4" s="455"/>
      <c r="D4" s="455"/>
      <c r="E4" s="395"/>
      <c r="F4" s="453"/>
      <c r="G4" s="454"/>
      <c r="H4" s="414" t="s">
        <v>367</v>
      </c>
      <c r="I4" s="453"/>
      <c r="J4" s="414" t="s">
        <v>366</v>
      </c>
      <c r="K4" s="357"/>
      <c r="L4" s="357"/>
      <c r="M4" s="361"/>
      <c r="N4" s="364" t="s">
        <v>96</v>
      </c>
      <c r="O4" s="364" t="s">
        <v>283</v>
      </c>
      <c r="P4" s="364" t="s">
        <v>413</v>
      </c>
      <c r="Q4" s="364" t="s">
        <v>453</v>
      </c>
      <c r="R4" s="364" t="s">
        <v>454</v>
      </c>
      <c r="S4" s="364" t="s">
        <v>102</v>
      </c>
      <c r="T4" s="364" t="s">
        <v>455</v>
      </c>
      <c r="U4" s="365"/>
      <c r="V4" s="366"/>
      <c r="W4" s="366"/>
      <c r="X4" s="365"/>
      <c r="Y4" s="367"/>
      <c r="Z4" s="447"/>
      <c r="AA4" s="447"/>
      <c r="AB4" s="368"/>
      <c r="AC4" s="368"/>
      <c r="AD4" s="357"/>
    </row>
    <row r="5" spans="1:30" ht="20.100000000000001" customHeight="1">
      <c r="A5" s="433" t="s">
        <v>511</v>
      </c>
      <c r="B5" s="434"/>
      <c r="C5" s="435"/>
      <c r="D5" s="396" t="s">
        <v>10</v>
      </c>
      <c r="E5" s="397" t="s">
        <v>11</v>
      </c>
      <c r="F5" s="398">
        <f>O5-P5</f>
        <v>28</v>
      </c>
      <c r="G5" s="398">
        <f>Q5-R5</f>
        <v>16</v>
      </c>
      <c r="H5" s="399">
        <f>(G5/F5)*100</f>
        <v>57.142857142857139</v>
      </c>
      <c r="I5" s="398">
        <f>S5-T5</f>
        <v>16</v>
      </c>
      <c r="J5" s="400">
        <f>(I5/F5)*100</f>
        <v>57.142857142857139</v>
      </c>
      <c r="K5" s="357"/>
      <c r="L5" s="357"/>
      <c r="M5" s="369"/>
      <c r="N5" s="370" t="s">
        <v>103</v>
      </c>
      <c r="O5" s="371">
        <v>33</v>
      </c>
      <c r="P5" s="371">
        <v>5</v>
      </c>
      <c r="Q5" s="371">
        <v>20</v>
      </c>
      <c r="R5" s="371">
        <v>4</v>
      </c>
      <c r="S5" s="371">
        <v>20</v>
      </c>
      <c r="T5" s="371">
        <v>4</v>
      </c>
      <c r="U5" s="372"/>
      <c r="V5" s="373"/>
      <c r="W5" s="373"/>
      <c r="X5" s="372"/>
      <c r="Y5" s="367"/>
      <c r="Z5" s="357"/>
      <c r="AA5" s="373"/>
      <c r="AB5" s="373"/>
      <c r="AC5" s="373"/>
      <c r="AD5" s="357"/>
    </row>
    <row r="6" spans="1:30" ht="20.100000000000001" customHeight="1">
      <c r="A6" s="436"/>
      <c r="B6" s="437"/>
      <c r="C6" s="438"/>
      <c r="D6" s="396" t="s">
        <v>12</v>
      </c>
      <c r="E6" s="397" t="s">
        <v>13</v>
      </c>
      <c r="F6" s="398">
        <f t="shared" ref="F6:F14" si="0">O6-P6</f>
        <v>139</v>
      </c>
      <c r="G6" s="398">
        <f t="shared" ref="G6:G14" si="1">Q6-R6</f>
        <v>39</v>
      </c>
      <c r="H6" s="399">
        <f t="shared" ref="H6:H23" si="2">(G6/F6)*100</f>
        <v>28.057553956834528</v>
      </c>
      <c r="I6" s="398">
        <f t="shared" ref="I6:I14" si="3">S6-T6</f>
        <v>37</v>
      </c>
      <c r="J6" s="400">
        <f t="shared" ref="J6:J21" si="4">(I6/F6)*100</f>
        <v>26.618705035971225</v>
      </c>
      <c r="K6" s="357"/>
      <c r="L6" s="357"/>
      <c r="M6" s="369"/>
      <c r="N6" s="370" t="s">
        <v>112</v>
      </c>
      <c r="O6" s="371">
        <v>141</v>
      </c>
      <c r="P6" s="371">
        <v>2</v>
      </c>
      <c r="Q6" s="371">
        <v>39</v>
      </c>
      <c r="R6" s="371">
        <v>0</v>
      </c>
      <c r="S6" s="371">
        <v>37</v>
      </c>
      <c r="T6" s="371">
        <v>0</v>
      </c>
      <c r="U6" s="372"/>
      <c r="V6" s="373"/>
      <c r="W6" s="373"/>
      <c r="X6" s="372"/>
      <c r="Y6" s="367"/>
      <c r="Z6" s="357"/>
      <c r="AA6" s="373"/>
      <c r="AB6" s="373"/>
      <c r="AC6" s="373"/>
      <c r="AD6" s="357"/>
    </row>
    <row r="7" spans="1:30" ht="20.100000000000001" customHeight="1">
      <c r="A7" s="433" t="s">
        <v>512</v>
      </c>
      <c r="B7" s="434"/>
      <c r="C7" s="435"/>
      <c r="D7" s="396" t="s">
        <v>10</v>
      </c>
      <c r="E7" s="397" t="s">
        <v>18</v>
      </c>
      <c r="F7" s="398">
        <f t="shared" si="0"/>
        <v>59</v>
      </c>
      <c r="G7" s="398">
        <f t="shared" si="1"/>
        <v>24</v>
      </c>
      <c r="H7" s="399">
        <f t="shared" si="2"/>
        <v>40.677966101694921</v>
      </c>
      <c r="I7" s="398">
        <f t="shared" si="3"/>
        <v>24</v>
      </c>
      <c r="J7" s="400">
        <f t="shared" si="4"/>
        <v>40.677966101694921</v>
      </c>
      <c r="K7" s="357"/>
      <c r="L7" s="357"/>
      <c r="M7" s="369"/>
      <c r="N7" s="370" t="s">
        <v>119</v>
      </c>
      <c r="O7" s="371">
        <v>59</v>
      </c>
      <c r="P7" s="371">
        <v>0</v>
      </c>
      <c r="Q7" s="371">
        <v>24</v>
      </c>
      <c r="R7" s="371">
        <v>0</v>
      </c>
      <c r="S7" s="371">
        <v>24</v>
      </c>
      <c r="T7" s="371">
        <v>0</v>
      </c>
      <c r="U7" s="372"/>
      <c r="V7" s="373"/>
      <c r="W7" s="373"/>
      <c r="X7" s="372"/>
      <c r="Y7" s="367"/>
      <c r="Z7" s="357"/>
      <c r="AA7" s="373"/>
      <c r="AB7" s="373"/>
      <c r="AC7" s="373"/>
      <c r="AD7" s="357"/>
    </row>
    <row r="8" spans="1:30" ht="20.100000000000001" customHeight="1">
      <c r="A8" s="448"/>
      <c r="B8" s="449"/>
      <c r="C8" s="450"/>
      <c r="D8" s="396" t="s">
        <v>12</v>
      </c>
      <c r="E8" s="397" t="s">
        <v>19</v>
      </c>
      <c r="F8" s="398">
        <f t="shared" si="0"/>
        <v>63</v>
      </c>
      <c r="G8" s="398">
        <f t="shared" si="1"/>
        <v>39</v>
      </c>
      <c r="H8" s="399">
        <f t="shared" si="2"/>
        <v>61.904761904761905</v>
      </c>
      <c r="I8" s="398">
        <f t="shared" si="3"/>
        <v>37</v>
      </c>
      <c r="J8" s="400">
        <f t="shared" si="4"/>
        <v>58.730158730158735</v>
      </c>
      <c r="K8" s="357"/>
      <c r="L8" s="357"/>
      <c r="M8" s="369"/>
      <c r="N8" s="370" t="s">
        <v>126</v>
      </c>
      <c r="O8" s="371">
        <v>65</v>
      </c>
      <c r="P8" s="371">
        <v>2</v>
      </c>
      <c r="Q8" s="371">
        <v>41</v>
      </c>
      <c r="R8" s="371">
        <v>2</v>
      </c>
      <c r="S8" s="371">
        <v>38</v>
      </c>
      <c r="T8" s="371">
        <v>1</v>
      </c>
      <c r="U8" s="372"/>
      <c r="V8" s="373"/>
      <c r="W8" s="373"/>
      <c r="X8" s="372"/>
      <c r="Y8" s="367"/>
      <c r="Z8" s="357"/>
      <c r="AA8" s="373"/>
      <c r="AB8" s="373"/>
      <c r="AC8" s="373"/>
      <c r="AD8" s="357"/>
    </row>
    <row r="9" spans="1:30" ht="20.100000000000001" customHeight="1">
      <c r="A9" s="448"/>
      <c r="B9" s="449"/>
      <c r="C9" s="450"/>
      <c r="D9" s="396" t="s">
        <v>20</v>
      </c>
      <c r="E9" s="397" t="s">
        <v>1</v>
      </c>
      <c r="F9" s="398">
        <f t="shared" si="0"/>
        <v>23</v>
      </c>
      <c r="G9" s="398">
        <f t="shared" si="1"/>
        <v>17</v>
      </c>
      <c r="H9" s="399">
        <f t="shared" si="2"/>
        <v>73.91304347826086</v>
      </c>
      <c r="I9" s="398">
        <f t="shared" si="3"/>
        <v>17</v>
      </c>
      <c r="J9" s="400">
        <f t="shared" si="4"/>
        <v>73.91304347826086</v>
      </c>
      <c r="K9" s="357"/>
      <c r="L9" s="357"/>
      <c r="M9" s="369"/>
      <c r="N9" s="370" t="s">
        <v>132</v>
      </c>
      <c r="O9" s="371">
        <v>23</v>
      </c>
      <c r="P9" s="371">
        <v>0</v>
      </c>
      <c r="Q9" s="371">
        <v>17</v>
      </c>
      <c r="R9" s="371">
        <v>0</v>
      </c>
      <c r="S9" s="371">
        <v>17</v>
      </c>
      <c r="T9" s="371">
        <v>0</v>
      </c>
      <c r="U9" s="372"/>
      <c r="V9" s="373"/>
      <c r="W9" s="373"/>
      <c r="X9" s="372"/>
      <c r="Y9" s="367"/>
      <c r="Z9" s="357"/>
      <c r="AA9" s="373"/>
      <c r="AB9" s="373"/>
      <c r="AC9" s="373"/>
      <c r="AD9" s="357"/>
    </row>
    <row r="10" spans="1:30" ht="20.100000000000001" customHeight="1">
      <c r="A10" s="436"/>
      <c r="B10" s="437"/>
      <c r="C10" s="438"/>
      <c r="D10" s="396" t="s">
        <v>51</v>
      </c>
      <c r="E10" s="397" t="s">
        <v>53</v>
      </c>
      <c r="F10" s="398">
        <f t="shared" si="0"/>
        <v>23</v>
      </c>
      <c r="G10" s="398">
        <f t="shared" si="1"/>
        <v>11</v>
      </c>
      <c r="H10" s="399">
        <f t="shared" si="2"/>
        <v>47.826086956521742</v>
      </c>
      <c r="I10" s="398">
        <f t="shared" si="3"/>
        <v>10</v>
      </c>
      <c r="J10" s="400">
        <f t="shared" si="4"/>
        <v>43.478260869565219</v>
      </c>
      <c r="K10" s="357"/>
      <c r="L10" s="357"/>
      <c r="M10" s="369"/>
      <c r="N10" s="370" t="s">
        <v>136</v>
      </c>
      <c r="O10" s="371">
        <v>25</v>
      </c>
      <c r="P10" s="371">
        <v>2</v>
      </c>
      <c r="Q10" s="371">
        <v>12</v>
      </c>
      <c r="R10" s="371">
        <v>1</v>
      </c>
      <c r="S10" s="371">
        <v>12</v>
      </c>
      <c r="T10" s="371">
        <v>2</v>
      </c>
      <c r="U10" s="372"/>
      <c r="V10" s="373"/>
      <c r="W10" s="373"/>
      <c r="X10" s="372"/>
      <c r="Y10" s="367"/>
      <c r="Z10" s="357"/>
      <c r="AA10" s="373"/>
      <c r="AB10" s="373"/>
      <c r="AC10" s="373"/>
      <c r="AD10" s="357"/>
    </row>
    <row r="11" spans="1:30" ht="20.100000000000001" customHeight="1">
      <c r="A11" s="433" t="s">
        <v>513</v>
      </c>
      <c r="B11" s="434"/>
      <c r="C11" s="435"/>
      <c r="D11" s="396" t="s">
        <v>10</v>
      </c>
      <c r="E11" s="397" t="s">
        <v>25</v>
      </c>
      <c r="F11" s="398">
        <f t="shared" si="0"/>
        <v>4</v>
      </c>
      <c r="G11" s="398">
        <f t="shared" si="1"/>
        <v>0</v>
      </c>
      <c r="H11" s="399">
        <f t="shared" si="2"/>
        <v>0</v>
      </c>
      <c r="I11" s="398">
        <f t="shared" si="3"/>
        <v>0</v>
      </c>
      <c r="J11" s="400">
        <f t="shared" si="4"/>
        <v>0</v>
      </c>
      <c r="K11" s="357"/>
      <c r="L11" s="357"/>
      <c r="M11" s="369"/>
      <c r="N11" s="370" t="s">
        <v>142</v>
      </c>
      <c r="O11" s="371">
        <v>4</v>
      </c>
      <c r="P11" s="371">
        <v>0</v>
      </c>
      <c r="Q11" s="371">
        <v>0</v>
      </c>
      <c r="R11" s="371">
        <v>0</v>
      </c>
      <c r="S11" s="371">
        <v>0</v>
      </c>
      <c r="T11" s="371">
        <v>0</v>
      </c>
      <c r="U11" s="372"/>
      <c r="V11" s="373"/>
      <c r="W11" s="373"/>
      <c r="X11" s="372"/>
      <c r="Y11" s="367"/>
      <c r="Z11" s="357"/>
      <c r="AA11" s="373"/>
      <c r="AB11" s="373"/>
      <c r="AC11" s="373"/>
      <c r="AD11" s="357"/>
    </row>
    <row r="12" spans="1:30" ht="20.100000000000001" customHeight="1">
      <c r="A12" s="436"/>
      <c r="B12" s="437"/>
      <c r="C12" s="438"/>
      <c r="D12" s="396" t="s">
        <v>12</v>
      </c>
      <c r="E12" s="397" t="s">
        <v>26</v>
      </c>
      <c r="F12" s="398">
        <f t="shared" si="0"/>
        <v>2123</v>
      </c>
      <c r="G12" s="398">
        <f t="shared" si="1"/>
        <v>1172</v>
      </c>
      <c r="H12" s="399">
        <f t="shared" si="2"/>
        <v>55.204898728214793</v>
      </c>
      <c r="I12" s="398">
        <f t="shared" si="3"/>
        <v>1101</v>
      </c>
      <c r="J12" s="400">
        <f t="shared" si="4"/>
        <v>51.860574658502124</v>
      </c>
      <c r="K12" s="357"/>
      <c r="L12" s="357"/>
      <c r="M12" s="369"/>
      <c r="N12" s="370" t="s">
        <v>147</v>
      </c>
      <c r="O12" s="371">
        <v>2168</v>
      </c>
      <c r="P12" s="371">
        <v>45</v>
      </c>
      <c r="Q12" s="371">
        <v>1201</v>
      </c>
      <c r="R12" s="371">
        <v>29</v>
      </c>
      <c r="S12" s="371">
        <v>1138</v>
      </c>
      <c r="T12" s="371">
        <v>37</v>
      </c>
      <c r="U12" s="372"/>
      <c r="V12" s="373"/>
      <c r="W12" s="373"/>
      <c r="X12" s="372"/>
      <c r="Y12" s="367"/>
      <c r="Z12" s="357"/>
      <c r="AA12" s="373"/>
      <c r="AB12" s="373"/>
      <c r="AC12" s="373"/>
      <c r="AD12" s="357"/>
    </row>
    <row r="13" spans="1:30" ht="20.100000000000001" customHeight="1">
      <c r="A13" s="430" t="s">
        <v>514</v>
      </c>
      <c r="B13" s="431"/>
      <c r="C13" s="431"/>
      <c r="D13" s="416"/>
      <c r="E13" s="397" t="s">
        <v>29</v>
      </c>
      <c r="F13" s="398">
        <f t="shared" si="0"/>
        <v>670</v>
      </c>
      <c r="G13" s="398">
        <f t="shared" si="1"/>
        <v>371</v>
      </c>
      <c r="H13" s="399">
        <f t="shared" si="2"/>
        <v>55.373134328358212</v>
      </c>
      <c r="I13" s="398">
        <f t="shared" si="3"/>
        <v>355</v>
      </c>
      <c r="J13" s="400">
        <f t="shared" si="4"/>
        <v>52.985074626865668</v>
      </c>
      <c r="K13" s="357"/>
      <c r="L13" s="357"/>
      <c r="M13" s="369"/>
      <c r="N13" s="370" t="s">
        <v>157</v>
      </c>
      <c r="O13" s="371">
        <v>696</v>
      </c>
      <c r="P13" s="371">
        <v>26</v>
      </c>
      <c r="Q13" s="371">
        <v>390</v>
      </c>
      <c r="R13" s="371">
        <v>19</v>
      </c>
      <c r="S13" s="371">
        <v>374</v>
      </c>
      <c r="T13" s="371">
        <v>19</v>
      </c>
      <c r="U13" s="372"/>
      <c r="V13" s="373"/>
      <c r="W13" s="373"/>
      <c r="X13" s="372"/>
      <c r="Y13" s="367"/>
      <c r="Z13" s="357"/>
      <c r="AA13" s="373"/>
      <c r="AB13" s="373"/>
      <c r="AC13" s="373"/>
      <c r="AD13" s="357"/>
    </row>
    <row r="14" spans="1:30" ht="20.100000000000001" customHeight="1">
      <c r="A14" s="430" t="s">
        <v>515</v>
      </c>
      <c r="B14" s="431"/>
      <c r="C14" s="432"/>
      <c r="D14" s="396" t="s">
        <v>10</v>
      </c>
      <c r="E14" s="397" t="s">
        <v>33</v>
      </c>
      <c r="F14" s="398">
        <f t="shared" si="0"/>
        <v>321</v>
      </c>
      <c r="G14" s="398">
        <f t="shared" si="1"/>
        <v>202</v>
      </c>
      <c r="H14" s="399">
        <f t="shared" si="2"/>
        <v>62.928348909657316</v>
      </c>
      <c r="I14" s="398">
        <f t="shared" si="3"/>
        <v>186</v>
      </c>
      <c r="J14" s="400">
        <f t="shared" si="4"/>
        <v>57.943925233644855</v>
      </c>
      <c r="K14" s="357"/>
      <c r="L14" s="357"/>
      <c r="M14" s="369"/>
      <c r="N14" s="370" t="s">
        <v>168</v>
      </c>
      <c r="O14" s="371">
        <v>558</v>
      </c>
      <c r="P14" s="371">
        <v>237</v>
      </c>
      <c r="Q14" s="371">
        <v>400</v>
      </c>
      <c r="R14" s="371">
        <v>198</v>
      </c>
      <c r="S14" s="371">
        <v>391</v>
      </c>
      <c r="T14" s="371">
        <v>205</v>
      </c>
      <c r="U14" s="372"/>
      <c r="V14" s="373"/>
      <c r="W14" s="373"/>
      <c r="X14" s="372"/>
      <c r="Y14" s="367"/>
      <c r="Z14" s="357"/>
      <c r="AA14" s="373"/>
      <c r="AB14" s="373"/>
      <c r="AC14" s="373"/>
      <c r="AD14" s="357"/>
    </row>
    <row r="15" spans="1:30" ht="20.100000000000001" customHeight="1">
      <c r="A15" s="433" t="s">
        <v>516</v>
      </c>
      <c r="B15" s="434"/>
      <c r="C15" s="435"/>
      <c r="D15" s="396" t="s">
        <v>10</v>
      </c>
      <c r="E15" s="397" t="s">
        <v>35</v>
      </c>
      <c r="F15" s="398">
        <f>O16+O17+O18+O19-P16-P17-P18-P19</f>
        <v>224</v>
      </c>
      <c r="G15" s="398">
        <f>Q16+Q17+Q18+Q19-R16-R17-R18-R19</f>
        <v>128</v>
      </c>
      <c r="H15" s="399">
        <f t="shared" si="2"/>
        <v>57.142857142857139</v>
      </c>
      <c r="I15" s="398">
        <f>S16+S17+S18+S19-T16-T17-T18-T19</f>
        <v>121</v>
      </c>
      <c r="J15" s="400">
        <f t="shared" si="4"/>
        <v>54.017857142857139</v>
      </c>
      <c r="K15" s="357"/>
      <c r="L15" s="357"/>
      <c r="M15" s="369"/>
      <c r="N15" s="374" t="s">
        <v>177</v>
      </c>
      <c r="O15" s="371"/>
      <c r="P15" s="371">
        <v>10168</v>
      </c>
      <c r="Q15" s="371"/>
      <c r="R15" s="371">
        <v>6496</v>
      </c>
      <c r="T15" s="371">
        <v>6308</v>
      </c>
      <c r="U15" s="372"/>
      <c r="V15" s="373"/>
      <c r="W15" s="373"/>
      <c r="X15" s="372"/>
      <c r="Y15" s="367"/>
      <c r="Z15" s="357"/>
      <c r="AA15" s="373"/>
      <c r="AB15" s="373"/>
      <c r="AC15" s="373"/>
      <c r="AD15" s="357"/>
    </row>
    <row r="16" spans="1:30" ht="20.100000000000001" customHeight="1">
      <c r="A16" s="448"/>
      <c r="B16" s="449"/>
      <c r="C16" s="450"/>
      <c r="D16" s="396" t="s">
        <v>12</v>
      </c>
      <c r="E16" s="401" t="s">
        <v>55</v>
      </c>
      <c r="F16" s="402">
        <f>O20+O21+O22+O23+O24-P20-P21-P22-P23-P24</f>
        <v>165</v>
      </c>
      <c r="G16" s="403">
        <f>Q20+Q21+Q22+Q23+Q24-R20-R21-R22-R23-R24</f>
        <v>100</v>
      </c>
      <c r="H16" s="399">
        <f t="shared" si="2"/>
        <v>60.606060606060609</v>
      </c>
      <c r="I16" s="398">
        <f>S20+S21+S22+S23+S24-T20-T21-T22-T23-T24</f>
        <v>92</v>
      </c>
      <c r="J16" s="400">
        <f t="shared" si="4"/>
        <v>55.757575757575765</v>
      </c>
      <c r="K16" s="357"/>
      <c r="L16" s="357"/>
      <c r="M16" s="369"/>
      <c r="N16" s="370" t="s">
        <v>442</v>
      </c>
      <c r="O16" s="371">
        <v>40</v>
      </c>
      <c r="P16" s="371">
        <v>14</v>
      </c>
      <c r="Q16" s="371">
        <v>27</v>
      </c>
      <c r="R16" s="371">
        <v>12</v>
      </c>
      <c r="S16" s="371">
        <v>25</v>
      </c>
      <c r="T16" s="371">
        <v>11</v>
      </c>
      <c r="U16" s="372"/>
      <c r="V16" s="373"/>
      <c r="W16" s="373"/>
      <c r="X16" s="372"/>
      <c r="Y16" s="367"/>
      <c r="Z16" s="357"/>
      <c r="AA16" s="373"/>
      <c r="AB16" s="373"/>
      <c r="AC16" s="373"/>
      <c r="AD16" s="357"/>
    </row>
    <row r="17" spans="1:30" ht="20.100000000000001" customHeight="1">
      <c r="A17" s="448"/>
      <c r="B17" s="449"/>
      <c r="C17" s="450"/>
      <c r="D17" s="396" t="s">
        <v>20</v>
      </c>
      <c r="E17" s="401" t="s">
        <v>56</v>
      </c>
      <c r="F17" s="402">
        <f>O25+O26+O27+O28+O29-P25-P26-P27-P28-P29</f>
        <v>218</v>
      </c>
      <c r="G17" s="403">
        <f>Q25+Q26+Q27+Q28+Q29-R25-R26-R27-R28-R29</f>
        <v>119</v>
      </c>
      <c r="H17" s="399">
        <f t="shared" si="2"/>
        <v>54.587155963302749</v>
      </c>
      <c r="I17" s="398">
        <f>S25+S26+S27+S28+S29-T25-T26-T27-T28-T29</f>
        <v>116</v>
      </c>
      <c r="J17" s="404">
        <f t="shared" si="4"/>
        <v>53.211009174311933</v>
      </c>
      <c r="K17" s="357"/>
      <c r="L17" s="357"/>
      <c r="M17" s="369"/>
      <c r="N17" s="370" t="s">
        <v>456</v>
      </c>
      <c r="O17" s="371">
        <v>13</v>
      </c>
      <c r="P17" s="371">
        <v>1</v>
      </c>
      <c r="Q17" s="371">
        <v>4</v>
      </c>
      <c r="R17" s="371">
        <v>0</v>
      </c>
      <c r="S17" s="371">
        <v>4</v>
      </c>
      <c r="T17" s="371">
        <v>0</v>
      </c>
      <c r="U17" s="372"/>
      <c r="V17" s="373"/>
      <c r="W17" s="373"/>
      <c r="X17" s="372"/>
      <c r="Y17" s="367"/>
      <c r="Z17" s="357"/>
      <c r="AA17" s="375"/>
      <c r="AB17" s="376"/>
      <c r="AC17" s="377"/>
      <c r="AD17" s="357"/>
    </row>
    <row r="18" spans="1:30" ht="20.100000000000001" customHeight="1">
      <c r="A18" s="436"/>
      <c r="B18" s="437"/>
      <c r="C18" s="438"/>
      <c r="D18" s="396" t="s">
        <v>51</v>
      </c>
      <c r="E18" s="397" t="s">
        <v>57</v>
      </c>
      <c r="F18" s="398">
        <f>O30-P30</f>
        <v>17</v>
      </c>
      <c r="G18" s="398">
        <f>Q30-R30</f>
        <v>7</v>
      </c>
      <c r="H18" s="399">
        <f t="shared" si="2"/>
        <v>41.17647058823529</v>
      </c>
      <c r="I18" s="398">
        <f>S30-T30</f>
        <v>6</v>
      </c>
      <c r="J18" s="400">
        <f t="shared" si="4"/>
        <v>35.294117647058826</v>
      </c>
      <c r="K18" s="357"/>
      <c r="L18" s="357"/>
      <c r="M18" s="369"/>
      <c r="N18" s="370" t="s">
        <v>457</v>
      </c>
      <c r="O18" s="371">
        <v>48</v>
      </c>
      <c r="P18" s="371">
        <v>13</v>
      </c>
      <c r="Q18" s="371">
        <v>38</v>
      </c>
      <c r="R18" s="371">
        <v>11</v>
      </c>
      <c r="S18" s="371">
        <v>34</v>
      </c>
      <c r="T18" s="371">
        <v>9</v>
      </c>
      <c r="U18" s="372"/>
      <c r="V18" s="373"/>
      <c r="W18" s="373"/>
      <c r="X18" s="372"/>
      <c r="Y18" s="367"/>
      <c r="Z18" s="357"/>
      <c r="AA18" s="357"/>
      <c r="AB18" s="357"/>
      <c r="AC18" s="357"/>
      <c r="AD18" s="357"/>
    </row>
    <row r="19" spans="1:30" ht="20.100000000000001" customHeight="1">
      <c r="A19" s="430" t="s">
        <v>517</v>
      </c>
      <c r="B19" s="431"/>
      <c r="C19" s="432"/>
      <c r="D19" s="396" t="s">
        <v>10</v>
      </c>
      <c r="E19" s="397" t="s">
        <v>40</v>
      </c>
      <c r="F19" s="405">
        <f>O33-P33</f>
        <v>68</v>
      </c>
      <c r="G19" s="406">
        <f>Q33-R33</f>
        <v>42</v>
      </c>
      <c r="H19" s="407">
        <f t="shared" si="2"/>
        <v>61.764705882352942</v>
      </c>
      <c r="I19" s="405">
        <f>S33-T33</f>
        <v>40</v>
      </c>
      <c r="J19" s="408">
        <f t="shared" si="4"/>
        <v>58.82352941176471</v>
      </c>
      <c r="K19" s="357"/>
      <c r="L19" s="357"/>
      <c r="M19" s="369"/>
      <c r="N19" s="370" t="s">
        <v>458</v>
      </c>
      <c r="O19" s="371">
        <v>152</v>
      </c>
      <c r="P19" s="371">
        <v>1</v>
      </c>
      <c r="Q19" s="371">
        <v>83</v>
      </c>
      <c r="R19" s="371">
        <v>1</v>
      </c>
      <c r="S19" s="371">
        <v>79</v>
      </c>
      <c r="T19" s="371">
        <v>1</v>
      </c>
      <c r="U19" s="372"/>
      <c r="V19" s="373"/>
      <c r="W19" s="373"/>
      <c r="X19" s="372"/>
      <c r="Y19" s="367"/>
      <c r="Z19" s="357"/>
      <c r="AA19" s="357"/>
      <c r="AB19" s="357"/>
      <c r="AC19" s="357"/>
      <c r="AD19" s="357"/>
    </row>
    <row r="20" spans="1:30" ht="20.100000000000001" customHeight="1">
      <c r="A20" s="433" t="s">
        <v>510</v>
      </c>
      <c r="B20" s="434"/>
      <c r="C20" s="435"/>
      <c r="D20" s="396" t="s">
        <v>10</v>
      </c>
      <c r="E20" s="409" t="s">
        <v>44</v>
      </c>
      <c r="F20" s="398">
        <f>O43-P43</f>
        <v>55887</v>
      </c>
      <c r="G20" s="403">
        <f>Q43-R43</f>
        <v>36057</v>
      </c>
      <c r="H20" s="399">
        <f t="shared" si="2"/>
        <v>64.517687476515107</v>
      </c>
      <c r="I20" s="398">
        <f>S43-T43</f>
        <v>34940</v>
      </c>
      <c r="J20" s="400">
        <f t="shared" si="4"/>
        <v>62.51901157693203</v>
      </c>
      <c r="K20" s="357"/>
      <c r="L20" s="357"/>
      <c r="M20" s="369"/>
      <c r="N20" s="370" t="s">
        <v>459</v>
      </c>
      <c r="O20" s="371">
        <v>154</v>
      </c>
      <c r="P20" s="371">
        <v>5</v>
      </c>
      <c r="Q20" s="371">
        <v>99</v>
      </c>
      <c r="R20" s="371">
        <v>4</v>
      </c>
      <c r="S20" s="371">
        <v>92</v>
      </c>
      <c r="T20" s="371">
        <v>4</v>
      </c>
      <c r="U20" s="372"/>
      <c r="V20" s="373"/>
      <c r="W20" s="373"/>
      <c r="X20" s="372"/>
      <c r="Y20" s="367"/>
      <c r="Z20" s="357"/>
      <c r="AA20" s="357"/>
      <c r="AB20" s="357"/>
      <c r="AC20" s="357"/>
      <c r="AD20" s="357"/>
    </row>
    <row r="21" spans="1:30" ht="20.100000000000001" customHeight="1">
      <c r="A21" s="436"/>
      <c r="B21" s="437"/>
      <c r="C21" s="438"/>
      <c r="D21" s="396" t="s">
        <v>12</v>
      </c>
      <c r="E21" s="409" t="s">
        <v>0</v>
      </c>
      <c r="F21" s="398">
        <f>O44-P44</f>
        <v>6944</v>
      </c>
      <c r="G21" s="403">
        <f>Q44-R44</f>
        <v>3827</v>
      </c>
      <c r="H21" s="407">
        <f t="shared" si="2"/>
        <v>55.112327188940093</v>
      </c>
      <c r="I21" s="398">
        <f>S44-T44</f>
        <v>3677</v>
      </c>
      <c r="J21" s="408">
        <f t="shared" si="4"/>
        <v>52.952188940092171</v>
      </c>
      <c r="K21" s="357"/>
      <c r="L21" s="357"/>
      <c r="M21" s="369"/>
      <c r="N21" s="370" t="s">
        <v>460</v>
      </c>
      <c r="O21" s="371">
        <v>2</v>
      </c>
      <c r="P21" s="371">
        <v>0</v>
      </c>
      <c r="Q21" s="371">
        <v>0</v>
      </c>
      <c r="R21" s="371">
        <v>0</v>
      </c>
      <c r="S21" s="371">
        <v>0</v>
      </c>
      <c r="T21" s="371">
        <v>0</v>
      </c>
      <c r="U21" s="372"/>
      <c r="V21" s="373"/>
      <c r="W21" s="373"/>
      <c r="X21" s="372"/>
      <c r="Y21" s="367"/>
      <c r="Z21" s="357"/>
      <c r="AA21" s="357"/>
      <c r="AB21" s="357"/>
      <c r="AC21" s="357"/>
      <c r="AD21" s="357"/>
    </row>
    <row r="22" spans="1:30" ht="20.100000000000001" customHeight="1">
      <c r="A22" s="439" t="s">
        <v>521</v>
      </c>
      <c r="B22" s="440"/>
      <c r="C22" s="440"/>
      <c r="D22" s="417"/>
      <c r="E22" s="397" t="s">
        <v>46</v>
      </c>
      <c r="F22" s="398">
        <f>O45-P45</f>
        <v>50</v>
      </c>
      <c r="G22" s="403">
        <f>Q45-R45</f>
        <v>50</v>
      </c>
      <c r="H22" s="407">
        <f t="shared" si="2"/>
        <v>100</v>
      </c>
      <c r="I22" s="398">
        <f>S45-T45</f>
        <v>49</v>
      </c>
      <c r="J22" s="410">
        <f>(I22/F22)*100</f>
        <v>98</v>
      </c>
      <c r="K22" s="357"/>
      <c r="L22" s="357"/>
      <c r="M22" s="378"/>
      <c r="N22" s="370" t="s">
        <v>461</v>
      </c>
      <c r="O22" s="371">
        <v>1</v>
      </c>
      <c r="P22" s="371">
        <v>0</v>
      </c>
      <c r="Q22" s="371">
        <v>1</v>
      </c>
      <c r="R22" s="371">
        <v>0</v>
      </c>
      <c r="S22" s="371">
        <v>1</v>
      </c>
      <c r="T22" s="371">
        <v>0</v>
      </c>
      <c r="U22" s="372"/>
      <c r="V22" s="372"/>
      <c r="W22" s="373"/>
      <c r="X22" s="372"/>
      <c r="Y22" s="367"/>
      <c r="Z22" s="357"/>
      <c r="AA22" s="357"/>
      <c r="AB22" s="357"/>
      <c r="AC22" s="357"/>
      <c r="AD22" s="357"/>
    </row>
    <row r="23" spans="1:30" ht="20.100000000000001" customHeight="1">
      <c r="A23" s="439" t="s">
        <v>522</v>
      </c>
      <c r="B23" s="440"/>
      <c r="C23" s="440"/>
      <c r="D23" s="417"/>
      <c r="E23" s="397" t="s">
        <v>48</v>
      </c>
      <c r="F23" s="398">
        <f>O46-P46</f>
        <v>7</v>
      </c>
      <c r="G23" s="403">
        <f>Q46-R46</f>
        <v>7</v>
      </c>
      <c r="H23" s="407">
        <f t="shared" si="2"/>
        <v>100</v>
      </c>
      <c r="I23" s="398">
        <f>S46-T46</f>
        <v>7</v>
      </c>
      <c r="J23" s="410">
        <f>(I23/F23)*100</f>
        <v>100</v>
      </c>
      <c r="K23" s="357"/>
      <c r="L23" s="357"/>
      <c r="M23" s="378"/>
      <c r="N23" s="370" t="s">
        <v>462</v>
      </c>
      <c r="O23" s="371">
        <v>0</v>
      </c>
      <c r="P23" s="371">
        <v>0</v>
      </c>
      <c r="Q23" s="371">
        <v>0</v>
      </c>
      <c r="R23" s="371">
        <v>0</v>
      </c>
      <c r="S23" s="371">
        <v>0</v>
      </c>
      <c r="T23" s="371">
        <v>0</v>
      </c>
      <c r="U23" s="372"/>
      <c r="V23" s="372"/>
      <c r="W23" s="373"/>
      <c r="X23" s="372"/>
      <c r="Y23" s="367"/>
      <c r="Z23" s="357"/>
      <c r="AA23" s="357"/>
      <c r="AB23" s="357"/>
      <c r="AC23" s="357"/>
      <c r="AD23" s="357"/>
    </row>
    <row r="24" spans="1:30" ht="20.100000000000001" customHeight="1">
      <c r="A24" s="441" t="s">
        <v>49</v>
      </c>
      <c r="B24" s="442"/>
      <c r="C24" s="442"/>
      <c r="D24" s="442"/>
      <c r="E24" s="443"/>
      <c r="F24" s="418">
        <f>SUM(P5:P46)</f>
        <v>22739</v>
      </c>
      <c r="G24" s="420">
        <f>SUM(R5:R46)</f>
        <v>15712</v>
      </c>
      <c r="H24" s="421">
        <f>(G24/F24)*100</f>
        <v>69.097145872729669</v>
      </c>
      <c r="I24" s="419">
        <f>SUM(T5:T46)</f>
        <v>15442</v>
      </c>
      <c r="J24" s="422">
        <f>(I24/F24)*100</f>
        <v>67.909758564580684</v>
      </c>
      <c r="K24" s="357"/>
      <c r="L24" s="357"/>
      <c r="M24" s="357"/>
      <c r="N24" s="370" t="s">
        <v>463</v>
      </c>
      <c r="O24" s="371">
        <v>13</v>
      </c>
      <c r="P24" s="371">
        <v>0</v>
      </c>
      <c r="Q24" s="371">
        <v>4</v>
      </c>
      <c r="R24" s="371">
        <v>0</v>
      </c>
      <c r="S24" s="371">
        <v>3</v>
      </c>
      <c r="T24" s="371">
        <v>0</v>
      </c>
      <c r="U24" s="372"/>
      <c r="V24" s="372"/>
      <c r="W24" s="372"/>
      <c r="X24" s="372"/>
      <c r="Y24" s="367"/>
      <c r="Z24" s="357"/>
      <c r="AA24" s="357"/>
      <c r="AB24" s="357"/>
      <c r="AC24" s="357"/>
      <c r="AD24" s="357"/>
    </row>
    <row r="25" spans="1:30" ht="20.100000000000001" customHeight="1">
      <c r="A25" s="444" t="s">
        <v>451</v>
      </c>
      <c r="B25" s="445"/>
      <c r="C25" s="445"/>
      <c r="D25" s="445"/>
      <c r="E25" s="446"/>
      <c r="F25" s="411">
        <f>SUM(F5:F24)</f>
        <v>89772</v>
      </c>
      <c r="G25" s="411">
        <f>SUM(G5:G24)</f>
        <v>57940</v>
      </c>
      <c r="H25" s="412">
        <f>(G25/F25)*100</f>
        <v>64.541282359755826</v>
      </c>
      <c r="I25" s="411">
        <f>SUM(I5:I24)</f>
        <v>56273</v>
      </c>
      <c r="J25" s="413">
        <f>(I25/F25)*100</f>
        <v>62.684355923896092</v>
      </c>
      <c r="K25" s="357"/>
      <c r="L25" s="357"/>
      <c r="M25" s="357"/>
      <c r="N25" s="370" t="s">
        <v>464</v>
      </c>
      <c r="O25" s="371">
        <v>91</v>
      </c>
      <c r="P25" s="371">
        <v>3</v>
      </c>
      <c r="Q25" s="371">
        <v>60</v>
      </c>
      <c r="R25" s="371">
        <v>2</v>
      </c>
      <c r="S25" s="371">
        <v>57</v>
      </c>
      <c r="T25" s="371">
        <v>2</v>
      </c>
      <c r="U25" s="372"/>
      <c r="V25" s="372"/>
      <c r="W25" s="372"/>
      <c r="X25" s="372"/>
      <c r="Y25" s="367"/>
      <c r="Z25" s="357"/>
      <c r="AA25" s="357"/>
      <c r="AB25" s="357"/>
      <c r="AC25" s="357"/>
      <c r="AD25" s="357"/>
    </row>
    <row r="26" spans="1:30" ht="24.95" customHeight="1">
      <c r="A26" s="428" t="s">
        <v>519</v>
      </c>
      <c r="B26" s="428"/>
      <c r="C26" s="428"/>
      <c r="D26" s="428"/>
      <c r="E26" s="428"/>
      <c r="F26" s="428"/>
      <c r="G26" s="428"/>
      <c r="H26" s="428"/>
      <c r="I26" s="428"/>
      <c r="J26" s="428"/>
      <c r="K26" s="357"/>
      <c r="L26" s="357"/>
      <c r="M26" s="357"/>
      <c r="N26" s="370" t="s">
        <v>465</v>
      </c>
      <c r="O26" s="371">
        <v>0</v>
      </c>
      <c r="P26" s="371">
        <v>0</v>
      </c>
      <c r="Q26" s="371">
        <v>0</v>
      </c>
      <c r="R26" s="371">
        <v>0</v>
      </c>
      <c r="S26" s="371">
        <v>0</v>
      </c>
      <c r="T26" s="371">
        <v>0</v>
      </c>
      <c r="U26" s="379"/>
      <c r="V26" s="379"/>
      <c r="W26" s="380"/>
      <c r="X26" s="379"/>
      <c r="Y26" s="367"/>
      <c r="Z26" s="357"/>
      <c r="AA26" s="357"/>
      <c r="AB26" s="357"/>
      <c r="AC26" s="357"/>
      <c r="AD26" s="357"/>
    </row>
    <row r="27" spans="1:30" ht="43.35" customHeight="1">
      <c r="A27" s="429"/>
      <c r="B27" s="429"/>
      <c r="C27" s="429"/>
      <c r="D27" s="429"/>
      <c r="E27" s="429"/>
      <c r="F27" s="429"/>
      <c r="G27" s="429"/>
      <c r="H27" s="429"/>
      <c r="I27" s="429"/>
      <c r="J27" s="429"/>
      <c r="M27" s="357"/>
      <c r="N27" s="370" t="s">
        <v>466</v>
      </c>
      <c r="O27" s="371">
        <v>74</v>
      </c>
      <c r="P27" s="371">
        <v>0</v>
      </c>
      <c r="Q27" s="371">
        <v>35</v>
      </c>
      <c r="R27" s="371">
        <v>0</v>
      </c>
      <c r="S27" s="371">
        <v>35</v>
      </c>
      <c r="T27" s="371">
        <v>0</v>
      </c>
      <c r="U27" s="357"/>
      <c r="V27" s="357"/>
      <c r="W27" s="357"/>
      <c r="X27" s="357"/>
      <c r="Y27" s="367"/>
      <c r="Z27" s="357"/>
      <c r="AA27" s="357"/>
      <c r="AB27" s="357"/>
      <c r="AC27" s="357"/>
      <c r="AD27" s="357"/>
    </row>
    <row r="28" spans="1:30" ht="36.6" customHeight="1">
      <c r="A28" s="429"/>
      <c r="B28" s="429"/>
      <c r="C28" s="429"/>
      <c r="D28" s="429"/>
      <c r="E28" s="429"/>
      <c r="F28" s="429"/>
      <c r="G28" s="429"/>
      <c r="H28" s="429"/>
      <c r="I28" s="429"/>
      <c r="J28" s="429"/>
      <c r="M28" s="357"/>
      <c r="N28" s="370" t="s">
        <v>467</v>
      </c>
      <c r="O28" s="371">
        <v>9</v>
      </c>
      <c r="P28" s="371">
        <v>0</v>
      </c>
      <c r="Q28" s="371">
        <v>3</v>
      </c>
      <c r="R28" s="371">
        <v>0</v>
      </c>
      <c r="S28" s="371">
        <v>3</v>
      </c>
      <c r="T28" s="371">
        <v>0</v>
      </c>
      <c r="U28" s="357"/>
      <c r="V28" s="357"/>
      <c r="W28" s="357"/>
      <c r="X28" s="357"/>
      <c r="Y28" s="367"/>
      <c r="Z28" s="357"/>
      <c r="AA28" s="357"/>
      <c r="AB28" s="357"/>
      <c r="AC28" s="357"/>
      <c r="AD28" s="357"/>
    </row>
    <row r="29" spans="1:30" ht="24.6" customHeight="1">
      <c r="A29" s="429"/>
      <c r="B29" s="429"/>
      <c r="C29" s="429"/>
      <c r="D29" s="429"/>
      <c r="E29" s="429"/>
      <c r="F29" s="429"/>
      <c r="G29" s="429"/>
      <c r="H29" s="429"/>
      <c r="I29" s="429"/>
      <c r="J29" s="429"/>
      <c r="M29" s="357"/>
      <c r="N29" s="370" t="s">
        <v>468</v>
      </c>
      <c r="O29" s="371">
        <v>47</v>
      </c>
      <c r="P29" s="371">
        <v>0</v>
      </c>
      <c r="Q29" s="371">
        <v>23</v>
      </c>
      <c r="R29" s="371">
        <v>0</v>
      </c>
      <c r="S29" s="371">
        <v>23</v>
      </c>
      <c r="T29" s="371">
        <v>0</v>
      </c>
      <c r="U29" s="357"/>
      <c r="V29" s="357"/>
      <c r="W29" s="357"/>
      <c r="X29" s="357"/>
      <c r="Y29" s="367"/>
      <c r="Z29" s="357"/>
      <c r="AA29" s="357"/>
      <c r="AB29" s="357"/>
      <c r="AC29" s="357"/>
      <c r="AD29" s="357"/>
    </row>
    <row r="30" spans="1:30" ht="29.1" customHeight="1">
      <c r="M30" s="357"/>
      <c r="N30" s="370" t="s">
        <v>206</v>
      </c>
      <c r="O30" s="381">
        <v>17</v>
      </c>
      <c r="P30" s="371">
        <v>0</v>
      </c>
      <c r="Q30" s="371">
        <v>7</v>
      </c>
      <c r="R30" s="371">
        <v>0</v>
      </c>
      <c r="S30" s="371">
        <v>6</v>
      </c>
      <c r="T30" s="371">
        <v>0</v>
      </c>
      <c r="U30" s="357"/>
      <c r="V30" s="357"/>
      <c r="W30" s="357"/>
      <c r="X30" s="357"/>
      <c r="Y30" s="367"/>
      <c r="Z30" s="357"/>
      <c r="AA30" s="357"/>
      <c r="AB30" s="357"/>
      <c r="AC30" s="357"/>
      <c r="AD30" s="357"/>
    </row>
    <row r="31" spans="1:30">
      <c r="M31" s="357"/>
      <c r="N31" s="374" t="s">
        <v>212</v>
      </c>
      <c r="O31" s="382"/>
      <c r="P31" s="383">
        <v>168</v>
      </c>
      <c r="Q31" s="371"/>
      <c r="R31" s="371">
        <v>41</v>
      </c>
      <c r="S31" s="352">
        <v>35</v>
      </c>
      <c r="T31" s="371">
        <v>35</v>
      </c>
      <c r="U31" s="357"/>
      <c r="V31" s="357"/>
      <c r="W31" s="357"/>
      <c r="X31" s="357"/>
      <c r="Y31" s="367"/>
      <c r="Z31" s="357"/>
      <c r="AA31" s="357"/>
      <c r="AB31" s="357"/>
      <c r="AC31" s="357"/>
      <c r="AD31" s="357"/>
    </row>
    <row r="32" spans="1:30">
      <c r="M32" s="357"/>
      <c r="N32" s="374" t="s">
        <v>215</v>
      </c>
      <c r="O32" s="382"/>
      <c r="P32" s="383">
        <v>11</v>
      </c>
      <c r="Q32" s="371"/>
      <c r="R32" s="371">
        <v>4</v>
      </c>
      <c r="S32" s="352">
        <v>3</v>
      </c>
      <c r="T32" s="371">
        <v>3</v>
      </c>
      <c r="U32" s="357"/>
      <c r="V32" s="357"/>
      <c r="W32" s="357"/>
      <c r="X32" s="357"/>
      <c r="Y32" s="367"/>
      <c r="Z32" s="357"/>
      <c r="AA32" s="357"/>
      <c r="AB32" s="357"/>
      <c r="AC32" s="357"/>
      <c r="AD32" s="357"/>
    </row>
    <row r="33" spans="13:30">
      <c r="M33" s="357"/>
      <c r="N33" s="370" t="s">
        <v>216</v>
      </c>
      <c r="O33" s="384">
        <v>70</v>
      </c>
      <c r="P33" s="371">
        <v>2</v>
      </c>
      <c r="Q33" s="371">
        <v>42</v>
      </c>
      <c r="R33" s="371">
        <v>0</v>
      </c>
      <c r="S33" s="381">
        <v>40</v>
      </c>
      <c r="T33" s="371">
        <v>0</v>
      </c>
      <c r="U33" s="357"/>
      <c r="V33" s="357"/>
      <c r="W33" s="357"/>
      <c r="X33" s="357"/>
      <c r="Y33" s="367"/>
      <c r="Z33" s="357"/>
      <c r="AA33" s="357"/>
      <c r="AB33" s="357"/>
      <c r="AC33" s="357"/>
      <c r="AD33" s="357"/>
    </row>
    <row r="34" spans="13:30">
      <c r="M34" s="357"/>
      <c r="N34" s="374" t="s">
        <v>222</v>
      </c>
      <c r="O34" s="382"/>
      <c r="P34" s="383">
        <v>8</v>
      </c>
      <c r="Q34" s="371"/>
      <c r="R34" s="385">
        <v>1</v>
      </c>
      <c r="S34" s="382"/>
      <c r="T34" s="383">
        <v>1</v>
      </c>
      <c r="U34" s="357"/>
      <c r="V34" s="357"/>
      <c r="W34" s="357"/>
      <c r="X34" s="357"/>
      <c r="Y34" s="367"/>
      <c r="Z34" s="357"/>
      <c r="AA34" s="357"/>
      <c r="AB34" s="357"/>
      <c r="AC34" s="357"/>
      <c r="AD34" s="357"/>
    </row>
    <row r="35" spans="13:30">
      <c r="M35" s="357"/>
      <c r="N35" s="374" t="s">
        <v>223</v>
      </c>
      <c r="O35" s="382"/>
      <c r="P35" s="383">
        <v>8</v>
      </c>
      <c r="Q35" s="371"/>
      <c r="R35" s="385">
        <v>5</v>
      </c>
      <c r="S35" s="382"/>
      <c r="T35" s="383">
        <v>5</v>
      </c>
      <c r="U35" s="357"/>
      <c r="V35" s="357"/>
      <c r="W35" s="357"/>
      <c r="X35" s="357"/>
      <c r="Y35" s="367"/>
      <c r="Z35" s="357"/>
      <c r="AA35" s="357"/>
      <c r="AB35" s="357"/>
      <c r="AC35" s="357"/>
      <c r="AD35" s="357"/>
    </row>
    <row r="36" spans="13:30">
      <c r="M36" s="357"/>
      <c r="N36" s="374" t="s">
        <v>225</v>
      </c>
      <c r="O36" s="382"/>
      <c r="P36" s="383">
        <v>48</v>
      </c>
      <c r="Q36" s="371"/>
      <c r="R36" s="385">
        <v>5</v>
      </c>
      <c r="S36" s="382"/>
      <c r="T36" s="383">
        <v>3</v>
      </c>
      <c r="U36" s="357"/>
      <c r="V36" s="357"/>
      <c r="W36" s="357"/>
      <c r="X36" s="357"/>
      <c r="Y36" s="386"/>
      <c r="Z36" s="357"/>
      <c r="AA36" s="357"/>
      <c r="AB36" s="357"/>
      <c r="AC36" s="357"/>
      <c r="AD36" s="357"/>
    </row>
    <row r="37" spans="13:30">
      <c r="M37" s="357"/>
      <c r="N37" s="374" t="s">
        <v>226</v>
      </c>
      <c r="O37" s="382"/>
      <c r="P37" s="383">
        <v>255</v>
      </c>
      <c r="Q37" s="371"/>
      <c r="R37" s="385">
        <v>16</v>
      </c>
      <c r="S37" s="382"/>
      <c r="T37" s="383">
        <v>14</v>
      </c>
      <c r="U37" s="357"/>
      <c r="V37" s="357"/>
      <c r="W37" s="357"/>
      <c r="X37" s="357"/>
      <c r="Y37" s="386"/>
      <c r="Z37" s="357"/>
      <c r="AA37" s="357"/>
      <c r="AB37" s="357"/>
      <c r="AC37" s="357"/>
      <c r="AD37" s="357"/>
    </row>
    <row r="38" spans="13:30">
      <c r="M38" s="357"/>
      <c r="N38" s="374" t="s">
        <v>229</v>
      </c>
      <c r="O38" s="382"/>
      <c r="P38" s="383">
        <v>3</v>
      </c>
      <c r="Q38" s="371"/>
      <c r="R38" s="385">
        <v>2</v>
      </c>
      <c r="S38" s="382"/>
      <c r="T38" s="383">
        <v>2</v>
      </c>
      <c r="U38" s="357"/>
      <c r="V38" s="357"/>
      <c r="W38" s="357"/>
      <c r="X38" s="357"/>
      <c r="Y38" s="386"/>
      <c r="Z38" s="357"/>
      <c r="AA38" s="357"/>
      <c r="AB38" s="357"/>
      <c r="AC38" s="357"/>
      <c r="AD38" s="357"/>
    </row>
    <row r="39" spans="13:30">
      <c r="N39" s="374" t="s">
        <v>231</v>
      </c>
      <c r="O39" s="382"/>
      <c r="P39" s="383">
        <v>60</v>
      </c>
      <c r="Q39" s="371"/>
      <c r="R39" s="385">
        <v>33</v>
      </c>
      <c r="S39" s="382"/>
      <c r="T39" s="383">
        <v>31</v>
      </c>
      <c r="Y39" s="386"/>
    </row>
    <row r="40" spans="13:30">
      <c r="N40" s="374" t="s">
        <v>233</v>
      </c>
      <c r="O40" s="382"/>
      <c r="P40" s="383">
        <v>0</v>
      </c>
      <c r="Q40" s="371"/>
      <c r="R40" s="385">
        <v>0</v>
      </c>
      <c r="S40" s="382"/>
      <c r="T40" s="383">
        <v>0</v>
      </c>
      <c r="Y40" s="386"/>
    </row>
    <row r="41" spans="13:30">
      <c r="N41" s="374" t="s">
        <v>234</v>
      </c>
      <c r="O41" s="382"/>
      <c r="P41" s="383">
        <v>226</v>
      </c>
      <c r="Q41" s="371"/>
      <c r="R41" s="385">
        <v>120</v>
      </c>
      <c r="S41" s="382"/>
      <c r="T41" s="383">
        <v>117</v>
      </c>
      <c r="Y41" s="386"/>
    </row>
    <row r="42" spans="13:30">
      <c r="N42" s="374" t="s">
        <v>237</v>
      </c>
      <c r="O42" s="382"/>
      <c r="P42" s="383">
        <v>3290</v>
      </c>
      <c r="Q42" s="371"/>
      <c r="R42" s="385">
        <v>2218</v>
      </c>
      <c r="S42" s="382"/>
      <c r="T42" s="383">
        <v>2160</v>
      </c>
      <c r="Y42" s="386"/>
    </row>
    <row r="43" spans="13:30">
      <c r="N43" s="370" t="s">
        <v>241</v>
      </c>
      <c r="O43" s="387">
        <v>62060</v>
      </c>
      <c r="P43" s="371">
        <v>6173</v>
      </c>
      <c r="Q43" s="371">
        <v>41170</v>
      </c>
      <c r="R43" s="371">
        <v>5113</v>
      </c>
      <c r="S43" s="387">
        <v>40045</v>
      </c>
      <c r="T43" s="371">
        <v>5105</v>
      </c>
      <c r="Y43" s="386"/>
    </row>
    <row r="44" spans="13:30">
      <c r="N44" s="374" t="s">
        <v>252</v>
      </c>
      <c r="O44" s="371">
        <v>8907</v>
      </c>
      <c r="P44" s="371">
        <v>1963</v>
      </c>
      <c r="Q44" s="371">
        <v>5202</v>
      </c>
      <c r="R44" s="371">
        <v>1375</v>
      </c>
      <c r="S44" s="371">
        <v>5040</v>
      </c>
      <c r="T44" s="371">
        <v>1363</v>
      </c>
      <c r="Y44" s="386"/>
    </row>
    <row r="45" spans="13:30">
      <c r="N45" s="370" t="s">
        <v>258</v>
      </c>
      <c r="O45" s="371">
        <v>50</v>
      </c>
      <c r="P45" s="388">
        <v>0</v>
      </c>
      <c r="Q45" s="371">
        <v>50</v>
      </c>
      <c r="R45" s="388">
        <v>0</v>
      </c>
      <c r="S45" s="371">
        <v>49</v>
      </c>
      <c r="T45" s="388">
        <v>0</v>
      </c>
      <c r="Y45" s="386"/>
    </row>
    <row r="46" spans="13:30">
      <c r="N46" s="370" t="s">
        <v>261</v>
      </c>
      <c r="O46" s="371">
        <v>7</v>
      </c>
      <c r="P46" s="388">
        <v>0</v>
      </c>
      <c r="Q46" s="371">
        <v>7</v>
      </c>
      <c r="R46" s="388">
        <v>0</v>
      </c>
      <c r="S46" s="371">
        <v>7</v>
      </c>
      <c r="T46" s="388">
        <v>0</v>
      </c>
      <c r="Y46" s="386"/>
    </row>
    <row r="47" spans="13:30">
      <c r="O47" s="388"/>
      <c r="P47" s="388"/>
      <c r="Q47" s="388"/>
      <c r="R47" s="388"/>
      <c r="S47" s="388"/>
      <c r="T47" s="388"/>
      <c r="Y47" s="386"/>
    </row>
    <row r="48" spans="13:30">
      <c r="P48" s="352">
        <f>SUM(P5:P46)</f>
        <v>22739</v>
      </c>
      <c r="R48" s="352">
        <f>SUM(R5:R46)</f>
        <v>15712</v>
      </c>
      <c r="T48" s="352">
        <f>SUM(T5:T46)</f>
        <v>15442</v>
      </c>
      <c r="Y48" s="386"/>
    </row>
    <row r="49" spans="15:25">
      <c r="O49" s="389"/>
      <c r="Y49" s="386"/>
    </row>
    <row r="50" spans="15:25">
      <c r="Y50" s="386"/>
    </row>
    <row r="51" spans="15:25">
      <c r="Y51" s="386"/>
    </row>
    <row r="52" spans="15:25">
      <c r="Y52" s="386"/>
    </row>
    <row r="53" spans="15:25">
      <c r="Y53" s="386"/>
    </row>
    <row r="54" spans="15:25">
      <c r="Y54" s="386"/>
    </row>
    <row r="55" spans="15:25">
      <c r="Y55" s="386"/>
    </row>
    <row r="56" spans="15:25">
      <c r="Y56" s="386"/>
    </row>
    <row r="57" spans="15:25">
      <c r="Y57" s="390"/>
    </row>
    <row r="58" spans="15:25">
      <c r="Y58" s="390"/>
    </row>
    <row r="59" spans="15:25">
      <c r="Y59" s="390"/>
    </row>
    <row r="60" spans="15:25">
      <c r="Y60" s="390"/>
    </row>
    <row r="61" spans="15:25">
      <c r="Y61" s="390"/>
    </row>
    <row r="62" spans="15:25">
      <c r="Y62" s="390"/>
    </row>
    <row r="63" spans="15:25">
      <c r="Y63" s="390"/>
    </row>
    <row r="64" spans="15:25">
      <c r="Y64" s="390"/>
    </row>
    <row r="65" spans="25:25">
      <c r="Y65" s="390"/>
    </row>
    <row r="66" spans="25:25">
      <c r="Y66" s="390"/>
    </row>
    <row r="67" spans="25:25">
      <c r="Y67" s="390"/>
    </row>
    <row r="68" spans="25:25">
      <c r="Y68" s="390"/>
    </row>
    <row r="69" spans="25:25">
      <c r="Y69" s="390"/>
    </row>
    <row r="70" spans="25:25">
      <c r="Y70" s="390"/>
    </row>
    <row r="71" spans="25:25">
      <c r="Y71" s="390"/>
    </row>
    <row r="72" spans="25:25">
      <c r="Y72" s="390"/>
    </row>
    <row r="73" spans="25:25">
      <c r="Y73" s="390"/>
    </row>
    <row r="74" spans="25:25">
      <c r="Y74" s="390"/>
    </row>
    <row r="75" spans="25:25">
      <c r="Y75" s="390"/>
    </row>
    <row r="76" spans="25:25">
      <c r="Y76" s="390"/>
    </row>
    <row r="77" spans="25:25">
      <c r="Y77" s="390"/>
    </row>
    <row r="78" spans="25:25">
      <c r="Y78" s="390"/>
    </row>
    <row r="79" spans="25:25">
      <c r="Y79" s="390"/>
    </row>
    <row r="80" spans="25:25">
      <c r="Y80" s="390"/>
    </row>
    <row r="81" spans="25:25">
      <c r="Y81" s="390"/>
    </row>
    <row r="82" spans="25:25">
      <c r="Y82" s="390"/>
    </row>
    <row r="83" spans="25:25">
      <c r="Y83" s="390"/>
    </row>
    <row r="84" spans="25:25">
      <c r="Y84" s="390"/>
    </row>
    <row r="85" spans="25:25">
      <c r="Y85" s="390"/>
    </row>
    <row r="86" spans="25:25">
      <c r="Y86" s="390"/>
    </row>
    <row r="87" spans="25:25">
      <c r="Y87" s="390"/>
    </row>
    <row r="88" spans="25:25">
      <c r="Y88" s="390"/>
    </row>
    <row r="89" spans="25:25">
      <c r="Y89" s="390"/>
    </row>
    <row r="90" spans="25:25">
      <c r="Y90" s="390"/>
    </row>
    <row r="91" spans="25:25">
      <c r="Y91" s="390"/>
    </row>
    <row r="92" spans="25:25">
      <c r="Y92" s="390"/>
    </row>
    <row r="93" spans="25:25">
      <c r="Y93" s="390"/>
    </row>
    <row r="94" spans="25:25">
      <c r="Y94" s="390"/>
    </row>
    <row r="95" spans="25:25">
      <c r="Y95" s="390"/>
    </row>
    <row r="96" spans="25:25">
      <c r="Y96" s="390"/>
    </row>
    <row r="97" spans="25:25">
      <c r="Y97" s="390"/>
    </row>
    <row r="98" spans="25:25">
      <c r="Y98" s="390"/>
    </row>
    <row r="99" spans="25:25">
      <c r="Y99" s="390"/>
    </row>
    <row r="100" spans="25:25">
      <c r="Y100" s="390"/>
    </row>
    <row r="101" spans="25:25">
      <c r="Y101" s="390"/>
    </row>
    <row r="102" spans="25:25">
      <c r="Y102" s="390"/>
    </row>
    <row r="103" spans="25:25">
      <c r="Y103" s="390"/>
    </row>
    <row r="104" spans="25:25">
      <c r="Y104" s="390"/>
    </row>
    <row r="105" spans="25:25">
      <c r="Y105" s="390"/>
    </row>
    <row r="106" spans="25:25">
      <c r="Y106" s="390"/>
    </row>
    <row r="107" spans="25:25">
      <c r="Y107" s="390"/>
    </row>
    <row r="108" spans="25:25">
      <c r="Y108" s="390"/>
    </row>
    <row r="109" spans="25:25">
      <c r="Y109" s="390"/>
    </row>
    <row r="110" spans="25:25">
      <c r="Y110" s="390"/>
    </row>
    <row r="111" spans="25:25">
      <c r="Y111" s="390"/>
    </row>
    <row r="112" spans="25:25">
      <c r="Y112" s="390"/>
    </row>
    <row r="113" spans="25:25">
      <c r="Y113" s="390"/>
    </row>
    <row r="114" spans="25:25">
      <c r="Y114" s="390"/>
    </row>
    <row r="115" spans="25:25">
      <c r="Y115" s="390"/>
    </row>
    <row r="116" spans="25:25">
      <c r="Y116" s="390"/>
    </row>
    <row r="117" spans="25:25">
      <c r="Y117" s="390"/>
    </row>
    <row r="118" spans="25:25">
      <c r="Y118" s="390"/>
    </row>
    <row r="119" spans="25:25">
      <c r="Y119" s="390"/>
    </row>
    <row r="120" spans="25:25">
      <c r="Y120" s="390"/>
    </row>
    <row r="121" spans="25:25">
      <c r="Y121" s="390"/>
    </row>
    <row r="122" spans="25:25">
      <c r="Y122" s="390"/>
    </row>
    <row r="123" spans="25:25">
      <c r="Y123" s="390"/>
    </row>
    <row r="124" spans="25:25">
      <c r="Y124" s="390"/>
    </row>
    <row r="125" spans="25:25">
      <c r="Y125" s="390"/>
    </row>
    <row r="126" spans="25:25">
      <c r="Y126" s="390"/>
    </row>
    <row r="127" spans="25:25">
      <c r="Y127" s="390"/>
    </row>
    <row r="128" spans="25:25">
      <c r="Y128" s="390"/>
    </row>
    <row r="129" spans="25:25">
      <c r="Y129" s="390"/>
    </row>
    <row r="130" spans="25:25">
      <c r="Y130" s="390"/>
    </row>
    <row r="131" spans="25:25">
      <c r="Y131" s="390"/>
    </row>
    <row r="132" spans="25:25">
      <c r="Y132" s="390"/>
    </row>
    <row r="133" spans="25:25">
      <c r="Y133" s="390"/>
    </row>
    <row r="134" spans="25:25">
      <c r="Y134" s="390"/>
    </row>
    <row r="135" spans="25:25">
      <c r="Y135" s="390"/>
    </row>
    <row r="136" spans="25:25">
      <c r="Y136" s="390"/>
    </row>
    <row r="137" spans="25:25">
      <c r="Y137" s="390"/>
    </row>
    <row r="138" spans="25:25">
      <c r="Y138" s="390"/>
    </row>
    <row r="139" spans="25:25">
      <c r="Y139" s="390"/>
    </row>
    <row r="140" spans="25:25">
      <c r="Y140" s="390"/>
    </row>
    <row r="141" spans="25:25">
      <c r="Y141" s="390"/>
    </row>
    <row r="142" spans="25:25">
      <c r="Y142" s="390"/>
    </row>
    <row r="143" spans="25:25">
      <c r="Y143" s="390"/>
    </row>
    <row r="144" spans="25:25">
      <c r="Y144" s="390"/>
    </row>
    <row r="145" spans="25:25">
      <c r="Y145" s="390"/>
    </row>
    <row r="146" spans="25:25">
      <c r="Y146" s="390"/>
    </row>
    <row r="147" spans="25:25">
      <c r="Y147" s="390"/>
    </row>
    <row r="148" spans="25:25">
      <c r="Y148" s="390"/>
    </row>
    <row r="149" spans="25:25">
      <c r="Y149" s="390"/>
    </row>
    <row r="150" spans="25:25">
      <c r="Y150" s="390"/>
    </row>
    <row r="151" spans="25:25">
      <c r="Y151" s="390"/>
    </row>
    <row r="152" spans="25:25">
      <c r="Y152" s="390"/>
    </row>
    <row r="153" spans="25:25">
      <c r="Y153" s="390"/>
    </row>
    <row r="154" spans="25:25">
      <c r="Y154" s="390"/>
    </row>
    <row r="155" spans="25:25">
      <c r="Y155" s="390"/>
    </row>
    <row r="156" spans="25:25">
      <c r="Y156" s="390"/>
    </row>
    <row r="157" spans="25:25">
      <c r="Y157" s="390"/>
    </row>
    <row r="158" spans="25:25">
      <c r="Y158" s="390"/>
    </row>
    <row r="159" spans="25:25">
      <c r="Y159" s="390"/>
    </row>
    <row r="160" spans="25:25">
      <c r="Y160" s="390"/>
    </row>
    <row r="161" spans="25:25">
      <c r="Y161" s="390"/>
    </row>
    <row r="162" spans="25:25">
      <c r="Y162" s="390"/>
    </row>
    <row r="163" spans="25:25">
      <c r="Y163" s="390"/>
    </row>
    <row r="164" spans="25:25">
      <c r="Y164" s="390"/>
    </row>
    <row r="165" spans="25:25">
      <c r="Y165" s="390"/>
    </row>
    <row r="166" spans="25:25">
      <c r="Y166" s="390"/>
    </row>
    <row r="167" spans="25:25">
      <c r="Y167" s="390"/>
    </row>
    <row r="168" spans="25:25">
      <c r="Y168" s="390"/>
    </row>
    <row r="169" spans="25:25">
      <c r="Y169" s="390"/>
    </row>
    <row r="170" spans="25:25">
      <c r="Y170" s="390"/>
    </row>
    <row r="171" spans="25:25">
      <c r="Y171" s="390"/>
    </row>
    <row r="172" spans="25:25">
      <c r="Y172" s="390"/>
    </row>
    <row r="173" spans="25:25">
      <c r="Y173" s="390"/>
    </row>
    <row r="174" spans="25:25">
      <c r="Y174" s="390"/>
    </row>
    <row r="175" spans="25:25">
      <c r="Y175" s="390"/>
    </row>
    <row r="176" spans="25:25">
      <c r="Y176" s="390"/>
    </row>
    <row r="177" spans="25:25">
      <c r="Y177" s="390"/>
    </row>
    <row r="178" spans="25:25">
      <c r="Y178" s="390"/>
    </row>
    <row r="179" spans="25:25">
      <c r="Y179" s="390"/>
    </row>
    <row r="180" spans="25:25">
      <c r="Y180" s="390"/>
    </row>
    <row r="181" spans="25:25">
      <c r="Y181" s="390"/>
    </row>
    <row r="182" spans="25:25">
      <c r="Y182" s="390"/>
    </row>
    <row r="183" spans="25:25">
      <c r="Y183" s="390"/>
    </row>
    <row r="184" spans="25:25">
      <c r="Y184" s="390"/>
    </row>
    <row r="185" spans="25:25">
      <c r="Y185" s="390"/>
    </row>
    <row r="186" spans="25:25">
      <c r="Y186" s="390"/>
    </row>
    <row r="187" spans="25:25">
      <c r="Y187" s="390"/>
    </row>
    <row r="188" spans="25:25">
      <c r="Y188" s="390"/>
    </row>
    <row r="189" spans="25:25">
      <c r="Y189" s="390"/>
    </row>
    <row r="190" spans="25:25">
      <c r="Y190" s="390"/>
    </row>
    <row r="191" spans="25:25">
      <c r="Y191" s="390"/>
    </row>
    <row r="192" spans="25:25">
      <c r="Y192" s="390"/>
    </row>
    <row r="193" spans="25:25">
      <c r="Y193" s="390"/>
    </row>
    <row r="194" spans="25:25">
      <c r="Y194" s="390"/>
    </row>
    <row r="195" spans="25:25">
      <c r="Y195" s="390"/>
    </row>
    <row r="196" spans="25:25">
      <c r="Y196" s="390"/>
    </row>
    <row r="197" spans="25:25">
      <c r="Y197" s="390"/>
    </row>
    <row r="198" spans="25:25">
      <c r="Y198" s="390"/>
    </row>
    <row r="199" spans="25:25">
      <c r="Y199" s="390"/>
    </row>
    <row r="200" spans="25:25">
      <c r="Y200" s="390"/>
    </row>
    <row r="201" spans="25:25">
      <c r="Y201" s="390"/>
    </row>
    <row r="202" spans="25:25">
      <c r="Y202" s="390"/>
    </row>
    <row r="203" spans="25:25">
      <c r="Y203" s="390"/>
    </row>
    <row r="204" spans="25:25">
      <c r="Y204" s="390"/>
    </row>
    <row r="205" spans="25:25">
      <c r="Y205" s="390"/>
    </row>
    <row r="206" spans="25:25">
      <c r="Y206" s="390"/>
    </row>
    <row r="207" spans="25:25">
      <c r="Y207" s="390"/>
    </row>
    <row r="208" spans="25:25">
      <c r="Y208" s="390"/>
    </row>
    <row r="209" spans="25:25">
      <c r="Y209" s="390"/>
    </row>
    <row r="210" spans="25:25">
      <c r="Y210" s="390"/>
    </row>
    <row r="211" spans="25:25">
      <c r="Y211" s="390"/>
    </row>
    <row r="212" spans="25:25">
      <c r="Y212" s="390"/>
    </row>
    <row r="213" spans="25:25">
      <c r="Y213" s="390"/>
    </row>
    <row r="214" spans="25:25">
      <c r="Y214" s="390"/>
    </row>
    <row r="215" spans="25:25">
      <c r="Y215" s="390"/>
    </row>
    <row r="216" spans="25:25">
      <c r="Y216" s="390"/>
    </row>
    <row r="217" spans="25:25">
      <c r="Y217" s="390"/>
    </row>
    <row r="218" spans="25:25">
      <c r="Y218" s="390"/>
    </row>
    <row r="219" spans="25:25">
      <c r="Y219" s="390"/>
    </row>
    <row r="220" spans="25:25">
      <c r="Y220" s="390"/>
    </row>
    <row r="221" spans="25:25">
      <c r="Y221" s="390"/>
    </row>
    <row r="222" spans="25:25">
      <c r="Y222" s="390"/>
    </row>
    <row r="223" spans="25:25">
      <c r="Y223" s="390"/>
    </row>
    <row r="224" spans="25:25">
      <c r="Y224" s="390"/>
    </row>
    <row r="225" spans="25:25">
      <c r="Y225" s="390"/>
    </row>
    <row r="226" spans="25:25">
      <c r="Y226" s="390"/>
    </row>
    <row r="227" spans="25:25">
      <c r="Y227" s="390"/>
    </row>
    <row r="228" spans="25:25">
      <c r="Y228" s="390"/>
    </row>
    <row r="229" spans="25:25">
      <c r="Y229" s="390"/>
    </row>
    <row r="230" spans="25:25">
      <c r="Y230" s="390"/>
    </row>
    <row r="231" spans="25:25">
      <c r="Y231" s="390"/>
    </row>
    <row r="232" spans="25:25">
      <c r="Y232" s="390"/>
    </row>
    <row r="233" spans="25:25">
      <c r="Y233" s="390"/>
    </row>
    <row r="234" spans="25:25">
      <c r="Y234" s="390"/>
    </row>
    <row r="235" spans="25:25">
      <c r="Y235" s="390"/>
    </row>
    <row r="236" spans="25:25">
      <c r="Y236" s="390"/>
    </row>
    <row r="237" spans="25:25">
      <c r="Y237" s="390"/>
    </row>
    <row r="238" spans="25:25">
      <c r="Y238" s="390"/>
    </row>
    <row r="239" spans="25:25">
      <c r="Y239" s="390"/>
    </row>
    <row r="240" spans="25:25">
      <c r="Y240" s="390"/>
    </row>
    <row r="241" spans="25:25">
      <c r="Y241" s="390"/>
    </row>
    <row r="242" spans="25:25">
      <c r="Y242" s="390"/>
    </row>
    <row r="243" spans="25:25">
      <c r="Y243" s="390"/>
    </row>
    <row r="244" spans="25:25">
      <c r="Y244" s="390"/>
    </row>
    <row r="245" spans="25:25">
      <c r="Y245" s="390"/>
    </row>
    <row r="246" spans="25:25">
      <c r="Y246" s="390"/>
    </row>
    <row r="247" spans="25:25">
      <c r="Y247" s="390"/>
    </row>
    <row r="248" spans="25:25">
      <c r="Y248" s="390"/>
    </row>
    <row r="249" spans="25:25">
      <c r="Y249" s="390"/>
    </row>
    <row r="250" spans="25:25">
      <c r="Y250" s="390"/>
    </row>
    <row r="251" spans="25:25">
      <c r="Y251" s="390"/>
    </row>
    <row r="252" spans="25:25">
      <c r="Y252" s="390"/>
    </row>
    <row r="253" spans="25:25">
      <c r="Y253" s="390"/>
    </row>
    <row r="254" spans="25:25">
      <c r="Y254" s="390"/>
    </row>
    <row r="255" spans="25:25">
      <c r="Y255" s="390"/>
    </row>
    <row r="256" spans="25:25">
      <c r="Y256" s="390"/>
    </row>
    <row r="257" spans="25:25">
      <c r="Y257" s="390"/>
    </row>
    <row r="258" spans="25:25">
      <c r="Y258" s="390"/>
    </row>
    <row r="259" spans="25:25">
      <c r="Y259" s="390"/>
    </row>
    <row r="260" spans="25:25">
      <c r="Y260" s="390"/>
    </row>
    <row r="261" spans="25:25">
      <c r="Y261" s="390"/>
    </row>
    <row r="262" spans="25:25">
      <c r="Y262" s="390"/>
    </row>
    <row r="263" spans="25:25">
      <c r="Y263" s="390"/>
    </row>
    <row r="264" spans="25:25">
      <c r="Y264" s="390"/>
    </row>
    <row r="265" spans="25:25">
      <c r="Y265" s="390"/>
    </row>
    <row r="266" spans="25:25">
      <c r="Y266" s="390"/>
    </row>
    <row r="267" spans="25:25">
      <c r="Y267" s="390"/>
    </row>
    <row r="268" spans="25:25">
      <c r="Y268" s="390"/>
    </row>
    <row r="269" spans="25:25">
      <c r="Y269" s="390"/>
    </row>
    <row r="270" spans="25:25">
      <c r="Y270" s="390"/>
    </row>
    <row r="271" spans="25:25">
      <c r="Y271" s="390"/>
    </row>
    <row r="272" spans="25:25">
      <c r="Y272" s="390"/>
    </row>
    <row r="273" spans="25:25">
      <c r="Y273" s="390"/>
    </row>
    <row r="274" spans="25:25">
      <c r="Y274" s="390"/>
    </row>
    <row r="275" spans="25:25">
      <c r="Y275" s="390"/>
    </row>
    <row r="276" spans="25:25">
      <c r="Y276" s="390"/>
    </row>
    <row r="277" spans="25:25">
      <c r="Y277" s="390"/>
    </row>
    <row r="278" spans="25:25">
      <c r="Y278" s="390"/>
    </row>
    <row r="279" spans="25:25">
      <c r="Y279" s="390"/>
    </row>
    <row r="280" spans="25:25">
      <c r="Y280" s="390"/>
    </row>
    <row r="281" spans="25:25">
      <c r="Y281" s="390"/>
    </row>
    <row r="282" spans="25:25">
      <c r="Y282" s="390"/>
    </row>
    <row r="283" spans="25:25">
      <c r="Y283" s="390"/>
    </row>
    <row r="284" spans="25:25">
      <c r="Y284" s="390"/>
    </row>
    <row r="285" spans="25:25">
      <c r="Y285" s="390"/>
    </row>
    <row r="286" spans="25:25">
      <c r="Y286" s="390"/>
    </row>
    <row r="287" spans="25:25">
      <c r="Y287" s="390"/>
    </row>
    <row r="288" spans="25:25">
      <c r="Y288" s="390"/>
    </row>
    <row r="289" spans="25:25">
      <c r="Y289" s="390"/>
    </row>
    <row r="290" spans="25:25">
      <c r="Y290" s="390"/>
    </row>
    <row r="291" spans="25:25">
      <c r="Y291" s="390"/>
    </row>
    <row r="292" spans="25:25">
      <c r="Y292" s="390"/>
    </row>
    <row r="293" spans="25:25">
      <c r="Y293" s="390"/>
    </row>
    <row r="294" spans="25:25">
      <c r="Y294" s="390"/>
    </row>
    <row r="295" spans="25:25">
      <c r="Y295" s="390"/>
    </row>
    <row r="296" spans="25:25">
      <c r="Y296" s="390"/>
    </row>
    <row r="297" spans="25:25">
      <c r="Y297" s="390"/>
    </row>
    <row r="298" spans="25:25">
      <c r="Y298" s="390"/>
    </row>
    <row r="299" spans="25:25">
      <c r="Y299" s="390"/>
    </row>
    <row r="300" spans="25:25">
      <c r="Y300" s="390"/>
    </row>
    <row r="301" spans="25:25">
      <c r="Y301" s="390"/>
    </row>
    <row r="302" spans="25:25">
      <c r="Y302" s="390"/>
    </row>
    <row r="303" spans="25:25">
      <c r="Y303" s="390"/>
    </row>
    <row r="304" spans="25:25">
      <c r="Y304" s="390"/>
    </row>
    <row r="305" spans="25:25">
      <c r="Y305" s="390"/>
    </row>
    <row r="306" spans="25:25">
      <c r="Y306" s="390"/>
    </row>
    <row r="307" spans="25:25">
      <c r="Y307" s="390"/>
    </row>
    <row r="308" spans="25:25">
      <c r="Y308" s="390"/>
    </row>
    <row r="309" spans="25:25">
      <c r="Y309" s="390"/>
    </row>
    <row r="310" spans="25:25">
      <c r="Y310" s="390"/>
    </row>
    <row r="311" spans="25:25">
      <c r="Y311" s="390"/>
    </row>
    <row r="312" spans="25:25">
      <c r="Y312" s="390"/>
    </row>
    <row r="313" spans="25:25">
      <c r="Y313" s="390"/>
    </row>
    <row r="314" spans="25:25">
      <c r="Y314" s="390"/>
    </row>
    <row r="315" spans="25:25">
      <c r="Y315" s="390"/>
    </row>
    <row r="316" spans="25:25">
      <c r="Y316" s="390"/>
    </row>
    <row r="317" spans="25:25">
      <c r="Y317" s="390"/>
    </row>
    <row r="318" spans="25:25">
      <c r="Y318" s="390"/>
    </row>
    <row r="319" spans="25:25">
      <c r="Y319" s="390"/>
    </row>
    <row r="320" spans="25:25">
      <c r="Y320" s="390"/>
    </row>
    <row r="321" spans="25:25">
      <c r="Y321" s="390"/>
    </row>
    <row r="322" spans="25:25">
      <c r="Y322" s="390"/>
    </row>
    <row r="323" spans="25:25">
      <c r="Y323" s="390"/>
    </row>
    <row r="324" spans="25:25">
      <c r="Y324" s="390"/>
    </row>
    <row r="325" spans="25:25">
      <c r="Y325" s="390"/>
    </row>
    <row r="326" spans="25:25">
      <c r="Y326" s="390"/>
    </row>
    <row r="327" spans="25:25">
      <c r="Y327" s="390"/>
    </row>
    <row r="328" spans="25:25">
      <c r="Y328" s="390"/>
    </row>
    <row r="329" spans="25:25">
      <c r="Y329" s="390"/>
    </row>
    <row r="330" spans="25:25">
      <c r="Y330" s="390"/>
    </row>
    <row r="331" spans="25:25">
      <c r="Y331" s="390"/>
    </row>
    <row r="332" spans="25:25">
      <c r="Y332" s="390"/>
    </row>
    <row r="333" spans="25:25">
      <c r="Y333" s="390"/>
    </row>
    <row r="334" spans="25:25">
      <c r="Y334" s="390"/>
    </row>
    <row r="335" spans="25:25">
      <c r="Y335" s="390"/>
    </row>
    <row r="336" spans="25:25">
      <c r="Y336" s="390"/>
    </row>
    <row r="337" spans="25:25">
      <c r="Y337" s="390"/>
    </row>
    <row r="338" spans="25:25">
      <c r="Y338" s="390"/>
    </row>
    <row r="339" spans="25:25">
      <c r="Y339" s="390"/>
    </row>
    <row r="340" spans="25:25">
      <c r="Y340" s="390"/>
    </row>
    <row r="341" spans="25:25">
      <c r="Y341" s="390"/>
    </row>
    <row r="342" spans="25:25">
      <c r="Y342" s="390"/>
    </row>
    <row r="343" spans="25:25">
      <c r="Y343" s="390"/>
    </row>
    <row r="344" spans="25:25">
      <c r="Y344" s="390"/>
    </row>
    <row r="345" spans="25:25">
      <c r="Y345" s="390"/>
    </row>
    <row r="346" spans="25:25">
      <c r="Y346" s="390"/>
    </row>
    <row r="347" spans="25:25">
      <c r="Y347" s="390"/>
    </row>
    <row r="348" spans="25:25">
      <c r="Y348" s="390"/>
    </row>
    <row r="349" spans="25:25">
      <c r="Y349" s="390"/>
    </row>
    <row r="350" spans="25:25">
      <c r="Y350" s="390"/>
    </row>
    <row r="351" spans="25:25">
      <c r="Y351" s="390"/>
    </row>
    <row r="352" spans="25:25">
      <c r="Y352" s="390"/>
    </row>
    <row r="353" spans="25:25">
      <c r="Y353" s="390"/>
    </row>
    <row r="354" spans="25:25">
      <c r="Y354" s="390"/>
    </row>
    <row r="355" spans="25:25">
      <c r="Y355" s="390"/>
    </row>
    <row r="356" spans="25:25">
      <c r="Y356" s="390"/>
    </row>
    <row r="357" spans="25:25">
      <c r="Y357" s="390"/>
    </row>
    <row r="358" spans="25:25">
      <c r="Y358" s="390"/>
    </row>
    <row r="359" spans="25:25">
      <c r="Y359" s="390"/>
    </row>
    <row r="360" spans="25:25">
      <c r="Y360" s="390"/>
    </row>
    <row r="361" spans="25:25">
      <c r="Y361" s="390"/>
    </row>
    <row r="362" spans="25:25">
      <c r="Y362" s="390"/>
    </row>
    <row r="363" spans="25:25">
      <c r="Y363" s="390"/>
    </row>
    <row r="364" spans="25:25">
      <c r="Y364" s="390"/>
    </row>
    <row r="365" spans="25:25">
      <c r="Y365" s="390"/>
    </row>
    <row r="366" spans="25:25">
      <c r="Y366" s="390"/>
    </row>
    <row r="367" spans="25:25">
      <c r="Y367" s="390"/>
    </row>
    <row r="368" spans="25:25">
      <c r="Y368" s="390"/>
    </row>
    <row r="369" spans="25:25">
      <c r="Y369" s="390"/>
    </row>
    <row r="370" spans="25:25">
      <c r="Y370" s="390"/>
    </row>
    <row r="371" spans="25:25">
      <c r="Y371" s="390"/>
    </row>
    <row r="372" spans="25:25">
      <c r="Y372" s="390"/>
    </row>
    <row r="373" spans="25:25">
      <c r="Y373" s="390"/>
    </row>
    <row r="374" spans="25:25">
      <c r="Y374" s="390"/>
    </row>
    <row r="375" spans="25:25">
      <c r="Y375" s="390"/>
    </row>
    <row r="376" spans="25:25">
      <c r="Y376" s="390"/>
    </row>
    <row r="377" spans="25:25">
      <c r="Y377" s="390"/>
    </row>
    <row r="378" spans="25:25">
      <c r="Y378" s="390"/>
    </row>
    <row r="379" spans="25:25">
      <c r="Y379" s="390"/>
    </row>
    <row r="380" spans="25:25">
      <c r="Y380" s="390"/>
    </row>
    <row r="381" spans="25:25">
      <c r="Y381" s="390"/>
    </row>
    <row r="382" spans="25:25">
      <c r="Y382" s="390"/>
    </row>
    <row r="383" spans="25:25">
      <c r="Y383" s="390"/>
    </row>
    <row r="384" spans="25:25">
      <c r="Y384" s="390"/>
    </row>
    <row r="385" spans="25:25">
      <c r="Y385" s="390"/>
    </row>
    <row r="386" spans="25:25">
      <c r="Y386" s="390"/>
    </row>
    <row r="387" spans="25:25">
      <c r="Y387" s="390"/>
    </row>
    <row r="388" spans="25:25">
      <c r="Y388" s="390"/>
    </row>
    <row r="389" spans="25:25">
      <c r="Y389" s="390"/>
    </row>
    <row r="390" spans="25:25">
      <c r="Y390" s="390"/>
    </row>
    <row r="391" spans="25:25">
      <c r="Y391" s="390"/>
    </row>
    <row r="392" spans="25:25">
      <c r="Y392" s="390"/>
    </row>
    <row r="393" spans="25:25">
      <c r="Y393" s="390"/>
    </row>
    <row r="394" spans="25:25">
      <c r="Y394" s="390"/>
    </row>
    <row r="395" spans="25:25">
      <c r="Y395" s="390"/>
    </row>
    <row r="396" spans="25:25">
      <c r="Y396" s="390"/>
    </row>
    <row r="397" spans="25:25">
      <c r="Y397" s="390"/>
    </row>
    <row r="398" spans="25:25">
      <c r="Y398" s="390"/>
    </row>
    <row r="399" spans="25:25">
      <c r="Y399" s="390"/>
    </row>
    <row r="400" spans="25:25">
      <c r="Y400" s="390"/>
    </row>
    <row r="401" spans="25:25">
      <c r="Y401" s="390"/>
    </row>
    <row r="402" spans="25:25">
      <c r="Y402" s="390"/>
    </row>
    <row r="403" spans="25:25">
      <c r="Y403" s="390"/>
    </row>
    <row r="404" spans="25:25">
      <c r="Y404" s="390"/>
    </row>
    <row r="405" spans="25:25">
      <c r="Y405" s="390"/>
    </row>
    <row r="406" spans="25:25">
      <c r="Y406" s="390"/>
    </row>
    <row r="407" spans="25:25">
      <c r="Y407" s="390"/>
    </row>
    <row r="408" spans="25:25">
      <c r="Y408" s="390"/>
    </row>
    <row r="409" spans="25:25">
      <c r="Y409" s="390"/>
    </row>
    <row r="410" spans="25:25">
      <c r="Y410" s="390"/>
    </row>
    <row r="411" spans="25:25">
      <c r="Y411" s="390"/>
    </row>
    <row r="412" spans="25:25">
      <c r="Y412" s="390"/>
    </row>
    <row r="413" spans="25:25">
      <c r="Y413" s="390"/>
    </row>
    <row r="414" spans="25:25">
      <c r="Y414" s="390"/>
    </row>
    <row r="415" spans="25:25">
      <c r="Y415" s="390"/>
    </row>
    <row r="416" spans="25:25">
      <c r="Y416" s="390"/>
    </row>
    <row r="417" spans="25:25">
      <c r="Y417" s="390"/>
    </row>
    <row r="418" spans="25:25">
      <c r="Y418" s="390"/>
    </row>
    <row r="419" spans="25:25">
      <c r="Y419" s="390"/>
    </row>
    <row r="420" spans="25:25">
      <c r="Y420" s="390"/>
    </row>
    <row r="421" spans="25:25">
      <c r="Y421" s="390"/>
    </row>
    <row r="422" spans="25:25">
      <c r="Y422" s="390"/>
    </row>
    <row r="423" spans="25:25">
      <c r="Y423" s="390"/>
    </row>
    <row r="424" spans="25:25">
      <c r="Y424" s="390"/>
    </row>
    <row r="425" spans="25:25">
      <c r="Y425" s="390"/>
    </row>
    <row r="426" spans="25:25">
      <c r="Y426" s="390"/>
    </row>
    <row r="427" spans="25:25">
      <c r="Y427" s="390"/>
    </row>
    <row r="428" spans="25:25">
      <c r="Y428" s="390"/>
    </row>
    <row r="429" spans="25:25">
      <c r="Y429" s="390"/>
    </row>
    <row r="430" spans="25:25">
      <c r="Y430" s="390"/>
    </row>
    <row r="431" spans="25:25">
      <c r="Y431" s="390"/>
    </row>
    <row r="432" spans="25:25">
      <c r="Y432" s="390"/>
    </row>
    <row r="433" spans="25:25">
      <c r="Y433" s="390"/>
    </row>
    <row r="434" spans="25:25">
      <c r="Y434" s="390"/>
    </row>
    <row r="435" spans="25:25">
      <c r="Y435" s="390"/>
    </row>
    <row r="436" spans="25:25">
      <c r="Y436" s="390"/>
    </row>
    <row r="437" spans="25:25">
      <c r="Y437" s="390"/>
    </row>
    <row r="438" spans="25:25">
      <c r="Y438" s="390"/>
    </row>
    <row r="439" spans="25:25">
      <c r="Y439" s="390"/>
    </row>
    <row r="440" spans="25:25">
      <c r="Y440" s="390"/>
    </row>
    <row r="441" spans="25:25">
      <c r="Y441" s="390"/>
    </row>
    <row r="442" spans="25:25">
      <c r="Y442" s="390"/>
    </row>
    <row r="443" spans="25:25">
      <c r="Y443" s="390"/>
    </row>
    <row r="444" spans="25:25">
      <c r="Y444" s="390"/>
    </row>
    <row r="445" spans="25:25">
      <c r="Y445" s="390"/>
    </row>
    <row r="446" spans="25:25">
      <c r="Y446" s="390"/>
    </row>
    <row r="447" spans="25:25">
      <c r="Y447" s="390"/>
    </row>
    <row r="448" spans="25:25">
      <c r="Y448" s="390"/>
    </row>
    <row r="449" spans="25:25">
      <c r="Y449" s="390"/>
    </row>
    <row r="450" spans="25:25">
      <c r="Y450" s="390"/>
    </row>
    <row r="451" spans="25:25">
      <c r="Y451" s="390"/>
    </row>
    <row r="452" spans="25:25">
      <c r="Y452" s="390"/>
    </row>
    <row r="453" spans="25:25">
      <c r="Y453" s="390"/>
    </row>
    <row r="454" spans="25:25">
      <c r="Y454" s="390"/>
    </row>
    <row r="455" spans="25:25">
      <c r="Y455" s="390"/>
    </row>
    <row r="456" spans="25:25">
      <c r="Y456" s="390"/>
    </row>
    <row r="457" spans="25:25">
      <c r="Y457" s="390"/>
    </row>
    <row r="458" spans="25:25">
      <c r="Y458" s="390"/>
    </row>
    <row r="459" spans="25:25">
      <c r="Y459" s="390"/>
    </row>
    <row r="460" spans="25:25">
      <c r="Y460" s="390"/>
    </row>
    <row r="461" spans="25:25">
      <c r="Y461" s="390"/>
    </row>
    <row r="462" spans="25:25">
      <c r="Y462" s="390"/>
    </row>
    <row r="463" spans="25:25">
      <c r="Y463" s="390"/>
    </row>
    <row r="464" spans="25:25">
      <c r="Y464" s="390"/>
    </row>
    <row r="465" spans="25:25">
      <c r="Y465" s="390"/>
    </row>
    <row r="466" spans="25:25">
      <c r="Y466" s="390"/>
    </row>
    <row r="467" spans="25:25">
      <c r="Y467" s="390"/>
    </row>
    <row r="468" spans="25:25">
      <c r="Y468" s="390"/>
    </row>
    <row r="469" spans="25:25">
      <c r="Y469" s="390"/>
    </row>
    <row r="470" spans="25:25">
      <c r="Y470" s="390"/>
    </row>
    <row r="471" spans="25:25">
      <c r="Y471" s="390"/>
    </row>
    <row r="472" spans="25:25">
      <c r="Y472" s="390"/>
    </row>
    <row r="473" spans="25:25">
      <c r="Y473" s="390"/>
    </row>
    <row r="474" spans="25:25">
      <c r="Y474" s="390"/>
    </row>
    <row r="475" spans="25:25">
      <c r="Y475" s="390"/>
    </row>
    <row r="476" spans="25:25">
      <c r="Y476" s="390"/>
    </row>
    <row r="477" spans="25:25">
      <c r="Y477" s="390"/>
    </row>
    <row r="478" spans="25:25">
      <c r="Y478" s="390"/>
    </row>
    <row r="479" spans="25:25">
      <c r="Y479" s="390"/>
    </row>
    <row r="480" spans="25:25">
      <c r="Y480" s="390"/>
    </row>
    <row r="481" spans="25:25">
      <c r="Y481" s="390"/>
    </row>
    <row r="482" spans="25:25">
      <c r="Y482" s="390"/>
    </row>
    <row r="483" spans="25:25">
      <c r="Y483" s="390"/>
    </row>
    <row r="484" spans="25:25">
      <c r="Y484" s="390"/>
    </row>
    <row r="485" spans="25:25">
      <c r="Y485" s="390"/>
    </row>
    <row r="486" spans="25:25">
      <c r="Y486" s="390"/>
    </row>
    <row r="487" spans="25:25">
      <c r="Y487" s="390"/>
    </row>
    <row r="488" spans="25:25">
      <c r="Y488" s="390"/>
    </row>
    <row r="489" spans="25:25">
      <c r="Y489" s="390"/>
    </row>
    <row r="490" spans="25:25">
      <c r="Y490" s="390"/>
    </row>
    <row r="491" spans="25:25">
      <c r="Y491" s="390"/>
    </row>
    <row r="492" spans="25:25">
      <c r="Y492" s="390"/>
    </row>
    <row r="493" spans="25:25">
      <c r="Y493" s="390"/>
    </row>
    <row r="494" spans="25:25">
      <c r="Y494" s="390"/>
    </row>
    <row r="495" spans="25:25">
      <c r="Y495" s="390"/>
    </row>
    <row r="496" spans="25:25">
      <c r="Y496" s="390"/>
    </row>
    <row r="497" spans="25:25">
      <c r="Y497" s="390"/>
    </row>
    <row r="498" spans="25:25">
      <c r="Y498" s="390"/>
    </row>
    <row r="499" spans="25:25">
      <c r="Y499" s="390"/>
    </row>
    <row r="500" spans="25:25">
      <c r="Y500" s="390"/>
    </row>
    <row r="501" spans="25:25">
      <c r="Y501" s="390"/>
    </row>
    <row r="502" spans="25:25">
      <c r="Y502" s="390"/>
    </row>
    <row r="503" spans="25:25">
      <c r="Y503" s="390"/>
    </row>
    <row r="504" spans="25:25">
      <c r="Y504" s="390"/>
    </row>
    <row r="505" spans="25:25">
      <c r="Y505" s="390"/>
    </row>
    <row r="506" spans="25:25">
      <c r="Y506" s="390"/>
    </row>
    <row r="507" spans="25:25">
      <c r="Y507" s="390"/>
    </row>
    <row r="508" spans="25:25">
      <c r="Y508" s="390"/>
    </row>
    <row r="509" spans="25:25">
      <c r="Y509" s="390"/>
    </row>
    <row r="510" spans="25:25">
      <c r="Y510" s="390"/>
    </row>
    <row r="511" spans="25:25">
      <c r="Y511" s="390"/>
    </row>
    <row r="512" spans="25:25">
      <c r="Y512" s="390"/>
    </row>
    <row r="513" spans="25:25">
      <c r="Y513" s="390"/>
    </row>
    <row r="514" spans="25:25">
      <c r="Y514" s="390"/>
    </row>
    <row r="515" spans="25:25">
      <c r="Y515" s="390"/>
    </row>
    <row r="516" spans="25:25">
      <c r="Y516" s="390"/>
    </row>
    <row r="517" spans="25:25">
      <c r="Y517" s="390"/>
    </row>
    <row r="518" spans="25:25">
      <c r="Y518" s="390"/>
    </row>
    <row r="519" spans="25:25">
      <c r="Y519" s="390"/>
    </row>
    <row r="520" spans="25:25">
      <c r="Y520" s="390"/>
    </row>
    <row r="521" spans="25:25">
      <c r="Y521" s="390"/>
    </row>
    <row r="522" spans="25:25">
      <c r="Y522" s="390"/>
    </row>
    <row r="523" spans="25:25">
      <c r="Y523" s="390"/>
    </row>
    <row r="524" spans="25:25">
      <c r="Y524" s="390"/>
    </row>
    <row r="525" spans="25:25">
      <c r="Y525" s="390"/>
    </row>
    <row r="526" spans="25:25">
      <c r="Y526" s="390"/>
    </row>
    <row r="527" spans="25:25">
      <c r="Y527" s="390"/>
    </row>
    <row r="528" spans="25:25">
      <c r="Y528" s="390"/>
    </row>
    <row r="529" spans="25:25">
      <c r="Y529" s="390"/>
    </row>
    <row r="530" spans="25:25">
      <c r="Y530" s="390"/>
    </row>
    <row r="531" spans="25:25">
      <c r="Y531" s="390"/>
    </row>
    <row r="532" spans="25:25">
      <c r="Y532" s="390"/>
    </row>
    <row r="533" spans="25:25">
      <c r="Y533" s="390"/>
    </row>
    <row r="534" spans="25:25">
      <c r="Y534" s="390"/>
    </row>
    <row r="535" spans="25:25">
      <c r="Y535" s="390"/>
    </row>
    <row r="536" spans="25:25">
      <c r="Y536" s="390"/>
    </row>
    <row r="537" spans="25:25">
      <c r="Y537" s="390"/>
    </row>
    <row r="538" spans="25:25">
      <c r="Y538" s="390"/>
    </row>
    <row r="539" spans="25:25">
      <c r="Y539" s="390"/>
    </row>
    <row r="540" spans="25:25">
      <c r="Y540" s="390"/>
    </row>
    <row r="541" spans="25:25">
      <c r="Y541" s="390"/>
    </row>
    <row r="542" spans="25:25">
      <c r="Y542" s="390"/>
    </row>
    <row r="543" spans="25:25">
      <c r="Y543" s="390"/>
    </row>
    <row r="544" spans="25:25">
      <c r="Y544" s="390"/>
    </row>
    <row r="545" spans="25:25">
      <c r="Y545" s="390"/>
    </row>
    <row r="546" spans="25:25">
      <c r="Y546" s="390"/>
    </row>
    <row r="547" spans="25:25">
      <c r="Y547" s="390"/>
    </row>
    <row r="548" spans="25:25">
      <c r="Y548" s="390"/>
    </row>
    <row r="549" spans="25:25">
      <c r="Y549" s="390"/>
    </row>
    <row r="550" spans="25:25">
      <c r="Y550" s="390"/>
    </row>
    <row r="551" spans="25:25">
      <c r="Y551" s="390"/>
    </row>
    <row r="552" spans="25:25">
      <c r="Y552" s="390"/>
    </row>
    <row r="553" spans="25:25">
      <c r="Y553" s="390"/>
    </row>
    <row r="554" spans="25:25">
      <c r="Y554" s="390"/>
    </row>
    <row r="555" spans="25:25">
      <c r="Y555" s="390"/>
    </row>
    <row r="556" spans="25:25">
      <c r="Y556" s="390"/>
    </row>
    <row r="557" spans="25:25">
      <c r="Y557" s="390"/>
    </row>
    <row r="558" spans="25:25">
      <c r="Y558" s="390"/>
    </row>
    <row r="559" spans="25:25">
      <c r="Y559" s="390"/>
    </row>
    <row r="560" spans="25:25">
      <c r="Y560" s="390"/>
    </row>
    <row r="561" spans="25:25">
      <c r="Y561" s="390"/>
    </row>
    <row r="562" spans="25:25">
      <c r="Y562" s="390"/>
    </row>
    <row r="563" spans="25:25">
      <c r="Y563" s="390"/>
    </row>
    <row r="564" spans="25:25">
      <c r="Y564" s="390"/>
    </row>
    <row r="565" spans="25:25">
      <c r="Y565" s="390"/>
    </row>
    <row r="566" spans="25:25">
      <c r="Y566" s="390"/>
    </row>
    <row r="567" spans="25:25">
      <c r="Y567" s="390"/>
    </row>
    <row r="568" spans="25:25">
      <c r="Y568" s="390"/>
    </row>
    <row r="569" spans="25:25">
      <c r="Y569" s="390"/>
    </row>
    <row r="570" spans="25:25">
      <c r="Y570" s="390"/>
    </row>
    <row r="571" spans="25:25">
      <c r="Y571" s="390"/>
    </row>
    <row r="572" spans="25:25">
      <c r="Y572" s="390"/>
    </row>
    <row r="573" spans="25:25">
      <c r="Y573" s="390"/>
    </row>
    <row r="574" spans="25:25">
      <c r="Y574" s="390"/>
    </row>
    <row r="575" spans="25:25">
      <c r="Y575" s="390"/>
    </row>
    <row r="576" spans="25:25">
      <c r="Y576" s="390"/>
    </row>
    <row r="577" spans="25:25">
      <c r="Y577" s="390"/>
    </row>
    <row r="578" spans="25:25">
      <c r="Y578" s="390"/>
    </row>
    <row r="579" spans="25:25">
      <c r="Y579" s="390"/>
    </row>
    <row r="580" spans="25:25">
      <c r="Y580" s="390"/>
    </row>
    <row r="581" spans="25:25">
      <c r="Y581" s="390"/>
    </row>
    <row r="582" spans="25:25">
      <c r="Y582" s="390"/>
    </row>
    <row r="583" spans="25:25">
      <c r="Y583" s="390"/>
    </row>
    <row r="584" spans="25:25">
      <c r="Y584" s="390"/>
    </row>
    <row r="585" spans="25:25">
      <c r="Y585" s="390"/>
    </row>
    <row r="586" spans="25:25">
      <c r="Y586" s="390"/>
    </row>
    <row r="587" spans="25:25">
      <c r="Y587" s="390"/>
    </row>
    <row r="588" spans="25:25">
      <c r="Y588" s="390"/>
    </row>
    <row r="589" spans="25:25">
      <c r="Y589" s="390"/>
    </row>
    <row r="590" spans="25:25">
      <c r="Y590" s="390"/>
    </row>
    <row r="591" spans="25:25">
      <c r="Y591" s="390"/>
    </row>
    <row r="592" spans="25:25">
      <c r="Y592" s="390"/>
    </row>
    <row r="593" spans="25:25">
      <c r="Y593" s="390"/>
    </row>
    <row r="594" spans="25:25">
      <c r="Y594" s="390"/>
    </row>
    <row r="595" spans="25:25">
      <c r="Y595" s="390"/>
    </row>
    <row r="596" spans="25:25">
      <c r="Y596" s="390"/>
    </row>
    <row r="597" spans="25:25">
      <c r="Y597" s="390"/>
    </row>
    <row r="598" spans="25:25">
      <c r="Y598" s="390"/>
    </row>
    <row r="599" spans="25:25">
      <c r="Y599" s="390"/>
    </row>
    <row r="600" spans="25:25">
      <c r="Y600" s="390"/>
    </row>
    <row r="601" spans="25:25">
      <c r="Y601" s="390"/>
    </row>
    <row r="602" spans="25:25">
      <c r="Y602" s="390"/>
    </row>
    <row r="603" spans="25:25">
      <c r="Y603" s="390"/>
    </row>
    <row r="604" spans="25:25">
      <c r="Y604" s="390"/>
    </row>
    <row r="605" spans="25:25">
      <c r="Y605" s="390"/>
    </row>
    <row r="606" spans="25:25">
      <c r="Y606" s="390"/>
    </row>
    <row r="607" spans="25:25">
      <c r="Y607" s="390"/>
    </row>
    <row r="608" spans="25:25">
      <c r="Y608" s="390"/>
    </row>
    <row r="609" spans="25:25">
      <c r="Y609" s="390"/>
    </row>
    <row r="610" spans="25:25">
      <c r="Y610" s="390"/>
    </row>
    <row r="611" spans="25:25">
      <c r="Y611" s="390"/>
    </row>
    <row r="612" spans="25:25">
      <c r="Y612" s="390"/>
    </row>
    <row r="613" spans="25:25">
      <c r="Y613" s="390"/>
    </row>
    <row r="614" spans="25:25">
      <c r="Y614" s="390"/>
    </row>
    <row r="615" spans="25:25">
      <c r="Y615" s="390"/>
    </row>
    <row r="616" spans="25:25">
      <c r="Y616" s="390"/>
    </row>
    <row r="617" spans="25:25">
      <c r="Y617" s="390"/>
    </row>
    <row r="618" spans="25:25">
      <c r="Y618" s="390"/>
    </row>
    <row r="619" spans="25:25">
      <c r="Y619" s="390"/>
    </row>
    <row r="620" spans="25:25">
      <c r="Y620" s="390"/>
    </row>
    <row r="621" spans="25:25">
      <c r="Y621" s="390"/>
    </row>
    <row r="622" spans="25:25">
      <c r="Y622" s="390"/>
    </row>
    <row r="623" spans="25:25">
      <c r="Y623" s="390"/>
    </row>
    <row r="624" spans="25:25">
      <c r="Y624" s="390"/>
    </row>
    <row r="625" spans="25:25">
      <c r="Y625" s="390"/>
    </row>
    <row r="626" spans="25:25">
      <c r="Y626" s="390"/>
    </row>
    <row r="627" spans="25:25">
      <c r="Y627" s="390"/>
    </row>
    <row r="628" spans="25:25">
      <c r="Y628" s="390"/>
    </row>
    <row r="629" spans="25:25">
      <c r="Y629" s="390"/>
    </row>
    <row r="630" spans="25:25">
      <c r="Y630" s="390"/>
    </row>
    <row r="631" spans="25:25">
      <c r="Y631" s="390"/>
    </row>
    <row r="632" spans="25:25">
      <c r="Y632" s="390"/>
    </row>
    <row r="633" spans="25:25">
      <c r="Y633" s="390"/>
    </row>
    <row r="634" spans="25:25">
      <c r="Y634" s="390"/>
    </row>
    <row r="635" spans="25:25">
      <c r="Y635" s="390"/>
    </row>
    <row r="636" spans="25:25">
      <c r="Y636" s="390"/>
    </row>
    <row r="637" spans="25:25">
      <c r="Y637" s="390"/>
    </row>
    <row r="638" spans="25:25">
      <c r="Y638" s="390"/>
    </row>
    <row r="639" spans="25:25">
      <c r="Y639" s="390"/>
    </row>
    <row r="640" spans="25:25">
      <c r="Y640" s="390"/>
    </row>
    <row r="641" spans="25:25">
      <c r="Y641" s="390"/>
    </row>
    <row r="642" spans="25:25">
      <c r="Y642" s="390"/>
    </row>
    <row r="643" spans="25:25">
      <c r="Y643" s="390"/>
    </row>
    <row r="644" spans="25:25">
      <c r="Y644" s="390"/>
    </row>
    <row r="645" spans="25:25">
      <c r="Y645" s="390"/>
    </row>
    <row r="646" spans="25:25">
      <c r="Y646" s="390"/>
    </row>
    <row r="647" spans="25:25">
      <c r="Y647" s="390"/>
    </row>
    <row r="648" spans="25:25">
      <c r="Y648" s="390"/>
    </row>
    <row r="649" spans="25:25">
      <c r="Y649" s="390"/>
    </row>
    <row r="650" spans="25:25">
      <c r="Y650" s="390"/>
    </row>
    <row r="651" spans="25:25">
      <c r="Y651" s="390"/>
    </row>
    <row r="652" spans="25:25">
      <c r="Y652" s="390"/>
    </row>
    <row r="653" spans="25:25">
      <c r="Y653" s="390"/>
    </row>
    <row r="654" spans="25:25">
      <c r="Y654" s="390"/>
    </row>
    <row r="655" spans="25:25">
      <c r="Y655" s="390"/>
    </row>
    <row r="656" spans="25:25">
      <c r="Y656" s="390"/>
    </row>
    <row r="657" spans="25:25">
      <c r="Y657" s="390"/>
    </row>
    <row r="658" spans="25:25">
      <c r="Y658" s="390"/>
    </row>
    <row r="659" spans="25:25">
      <c r="Y659" s="390"/>
    </row>
    <row r="660" spans="25:25">
      <c r="Y660" s="390"/>
    </row>
    <row r="661" spans="25:25">
      <c r="Y661" s="390"/>
    </row>
    <row r="662" spans="25:25">
      <c r="Y662" s="390"/>
    </row>
    <row r="663" spans="25:25">
      <c r="Y663" s="390"/>
    </row>
    <row r="664" spans="25:25">
      <c r="Y664" s="390"/>
    </row>
    <row r="665" spans="25:25">
      <c r="Y665" s="390"/>
    </row>
    <row r="666" spans="25:25">
      <c r="Y666" s="390"/>
    </row>
    <row r="667" spans="25:25">
      <c r="Y667" s="390"/>
    </row>
    <row r="668" spans="25:25">
      <c r="Y668" s="390"/>
    </row>
    <row r="669" spans="25:25">
      <c r="Y669" s="390"/>
    </row>
    <row r="670" spans="25:25">
      <c r="Y670" s="390"/>
    </row>
    <row r="671" spans="25:25">
      <c r="Y671" s="390"/>
    </row>
    <row r="672" spans="25:25">
      <c r="Y672" s="390"/>
    </row>
    <row r="673" spans="25:25">
      <c r="Y673" s="390"/>
    </row>
    <row r="674" spans="25:25">
      <c r="Y674" s="390"/>
    </row>
    <row r="675" spans="25:25">
      <c r="Y675" s="390"/>
    </row>
    <row r="676" spans="25:25">
      <c r="Y676" s="390"/>
    </row>
    <row r="677" spans="25:25">
      <c r="Y677" s="390"/>
    </row>
    <row r="678" spans="25:25">
      <c r="Y678" s="390"/>
    </row>
    <row r="679" spans="25:25">
      <c r="Y679" s="390"/>
    </row>
    <row r="680" spans="25:25">
      <c r="Y680" s="390"/>
    </row>
    <row r="681" spans="25:25">
      <c r="Y681" s="390"/>
    </row>
    <row r="682" spans="25:25">
      <c r="Y682" s="390"/>
    </row>
    <row r="683" spans="25:25">
      <c r="Y683" s="390"/>
    </row>
    <row r="684" spans="25:25">
      <c r="Y684" s="390"/>
    </row>
    <row r="685" spans="25:25">
      <c r="Y685" s="390"/>
    </row>
    <row r="686" spans="25:25">
      <c r="Y686" s="390"/>
    </row>
    <row r="687" spans="25:25">
      <c r="Y687" s="390"/>
    </row>
    <row r="688" spans="25:25">
      <c r="Y688" s="390"/>
    </row>
    <row r="689" spans="25:25">
      <c r="Y689" s="390"/>
    </row>
    <row r="690" spans="25:25">
      <c r="Y690" s="390"/>
    </row>
    <row r="691" spans="25:25">
      <c r="Y691" s="390"/>
    </row>
    <row r="692" spans="25:25">
      <c r="Y692" s="390"/>
    </row>
    <row r="693" spans="25:25">
      <c r="Y693" s="390"/>
    </row>
    <row r="694" spans="25:25">
      <c r="Y694" s="390"/>
    </row>
    <row r="695" spans="25:25">
      <c r="Y695" s="390"/>
    </row>
    <row r="696" spans="25:25">
      <c r="Y696" s="390"/>
    </row>
    <row r="697" spans="25:25">
      <c r="Y697" s="390"/>
    </row>
    <row r="698" spans="25:25">
      <c r="Y698" s="390"/>
    </row>
    <row r="699" spans="25:25">
      <c r="Y699" s="390"/>
    </row>
    <row r="700" spans="25:25">
      <c r="Y700" s="390"/>
    </row>
    <row r="701" spans="25:25">
      <c r="Y701" s="390"/>
    </row>
    <row r="702" spans="25:25">
      <c r="Y702" s="390"/>
    </row>
    <row r="703" spans="25:25">
      <c r="Y703" s="390"/>
    </row>
    <row r="704" spans="25:25">
      <c r="Y704" s="390"/>
    </row>
    <row r="705" spans="25:25">
      <c r="Y705" s="390"/>
    </row>
    <row r="706" spans="25:25">
      <c r="Y706" s="390"/>
    </row>
    <row r="707" spans="25:25">
      <c r="Y707" s="390"/>
    </row>
    <row r="708" spans="25:25">
      <c r="Y708" s="390"/>
    </row>
    <row r="709" spans="25:25">
      <c r="Y709" s="390"/>
    </row>
    <row r="710" spans="25:25">
      <c r="Y710" s="390"/>
    </row>
    <row r="711" spans="25:25">
      <c r="Y711" s="390"/>
    </row>
    <row r="712" spans="25:25">
      <c r="Y712" s="390"/>
    </row>
    <row r="713" spans="25:25">
      <c r="Y713" s="390"/>
    </row>
    <row r="714" spans="25:25">
      <c r="Y714" s="390"/>
    </row>
    <row r="715" spans="25:25">
      <c r="Y715" s="390"/>
    </row>
    <row r="716" spans="25:25">
      <c r="Y716" s="390"/>
    </row>
    <row r="717" spans="25:25">
      <c r="Y717" s="390"/>
    </row>
    <row r="718" spans="25:25">
      <c r="Y718" s="390"/>
    </row>
    <row r="719" spans="25:25">
      <c r="Y719" s="390"/>
    </row>
    <row r="720" spans="25:25">
      <c r="Y720" s="390"/>
    </row>
    <row r="721" spans="25:25">
      <c r="Y721" s="390"/>
    </row>
    <row r="722" spans="25:25">
      <c r="Y722" s="390"/>
    </row>
    <row r="723" spans="25:25">
      <c r="Y723" s="390"/>
    </row>
    <row r="724" spans="25:25">
      <c r="Y724" s="390"/>
    </row>
    <row r="725" spans="25:25">
      <c r="Y725" s="390"/>
    </row>
    <row r="726" spans="25:25">
      <c r="Y726" s="390"/>
    </row>
    <row r="727" spans="25:25">
      <c r="Y727" s="390"/>
    </row>
    <row r="728" spans="25:25">
      <c r="Y728" s="390"/>
    </row>
    <row r="729" spans="25:25">
      <c r="Y729" s="390"/>
    </row>
    <row r="730" spans="25:25">
      <c r="Y730" s="390"/>
    </row>
    <row r="731" spans="25:25">
      <c r="Y731" s="390"/>
    </row>
    <row r="732" spans="25:25">
      <c r="Y732" s="390"/>
    </row>
    <row r="733" spans="25:25">
      <c r="Y733" s="390"/>
    </row>
    <row r="734" spans="25:25">
      <c r="Y734" s="390"/>
    </row>
    <row r="735" spans="25:25">
      <c r="Y735" s="390"/>
    </row>
    <row r="736" spans="25:25">
      <c r="Y736" s="390"/>
    </row>
    <row r="737" spans="25:25">
      <c r="Y737" s="390"/>
    </row>
    <row r="738" spans="25:25">
      <c r="Y738" s="390"/>
    </row>
    <row r="739" spans="25:25">
      <c r="Y739" s="390"/>
    </row>
    <row r="740" spans="25:25">
      <c r="Y740" s="390"/>
    </row>
    <row r="741" spans="25:25">
      <c r="Y741" s="390"/>
    </row>
    <row r="742" spans="25:25">
      <c r="Y742" s="390"/>
    </row>
    <row r="743" spans="25:25">
      <c r="Y743" s="390"/>
    </row>
    <row r="744" spans="25:25">
      <c r="Y744" s="390"/>
    </row>
    <row r="745" spans="25:25">
      <c r="Y745" s="390"/>
    </row>
    <row r="746" spans="25:25">
      <c r="Y746" s="390"/>
    </row>
    <row r="747" spans="25:25">
      <c r="Y747" s="390"/>
    </row>
    <row r="748" spans="25:25">
      <c r="Y748" s="390"/>
    </row>
    <row r="749" spans="25:25">
      <c r="Y749" s="390"/>
    </row>
    <row r="750" spans="25:25">
      <c r="Y750" s="390"/>
    </row>
    <row r="751" spans="25:25">
      <c r="Y751" s="390"/>
    </row>
    <row r="752" spans="25:25">
      <c r="Y752" s="390"/>
    </row>
    <row r="753" spans="25:25">
      <c r="Y753" s="390"/>
    </row>
    <row r="754" spans="25:25">
      <c r="Y754" s="390"/>
    </row>
    <row r="755" spans="25:25">
      <c r="Y755" s="390"/>
    </row>
    <row r="756" spans="25:25">
      <c r="Y756" s="390"/>
    </row>
    <row r="757" spans="25:25">
      <c r="Y757" s="390"/>
    </row>
    <row r="758" spans="25:25">
      <c r="Y758" s="390"/>
    </row>
    <row r="759" spans="25:25">
      <c r="Y759" s="390"/>
    </row>
    <row r="760" spans="25:25">
      <c r="Y760" s="390"/>
    </row>
    <row r="761" spans="25:25">
      <c r="Y761" s="390"/>
    </row>
    <row r="762" spans="25:25">
      <c r="Y762" s="390"/>
    </row>
    <row r="763" spans="25:25">
      <c r="Y763" s="390"/>
    </row>
    <row r="764" spans="25:25">
      <c r="Y764" s="390"/>
    </row>
    <row r="765" spans="25:25">
      <c r="Y765" s="390"/>
    </row>
    <row r="766" spans="25:25">
      <c r="Y766" s="390"/>
    </row>
    <row r="767" spans="25:25">
      <c r="Y767" s="390"/>
    </row>
    <row r="768" spans="25:25">
      <c r="Y768" s="390"/>
    </row>
    <row r="769" spans="25:25">
      <c r="Y769" s="390"/>
    </row>
    <row r="770" spans="25:25">
      <c r="Y770" s="390"/>
    </row>
    <row r="771" spans="25:25">
      <c r="Y771" s="390"/>
    </row>
    <row r="772" spans="25:25">
      <c r="Y772" s="390"/>
    </row>
    <row r="773" spans="25:25">
      <c r="Y773" s="390"/>
    </row>
    <row r="774" spans="25:25">
      <c r="Y774" s="390"/>
    </row>
    <row r="775" spans="25:25">
      <c r="Y775" s="390"/>
    </row>
    <row r="776" spans="25:25">
      <c r="Y776" s="390"/>
    </row>
    <row r="777" spans="25:25">
      <c r="Y777" s="390"/>
    </row>
    <row r="778" spans="25:25">
      <c r="Y778" s="390"/>
    </row>
    <row r="779" spans="25:25">
      <c r="Y779" s="390"/>
    </row>
    <row r="780" spans="25:25">
      <c r="Y780" s="390"/>
    </row>
    <row r="781" spans="25:25">
      <c r="Y781" s="390"/>
    </row>
    <row r="782" spans="25:25">
      <c r="Y782" s="390"/>
    </row>
    <row r="783" spans="25:25">
      <c r="Y783" s="390"/>
    </row>
    <row r="784" spans="25:25">
      <c r="Y784" s="390"/>
    </row>
    <row r="785" spans="25:25">
      <c r="Y785" s="390"/>
    </row>
    <row r="786" spans="25:25">
      <c r="Y786" s="390"/>
    </row>
    <row r="787" spans="25:25">
      <c r="Y787" s="390"/>
    </row>
    <row r="788" spans="25:25">
      <c r="Y788" s="390"/>
    </row>
    <row r="789" spans="25:25">
      <c r="Y789" s="390"/>
    </row>
    <row r="790" spans="25:25">
      <c r="Y790" s="390"/>
    </row>
    <row r="791" spans="25:25">
      <c r="Y791" s="390"/>
    </row>
    <row r="792" spans="25:25">
      <c r="Y792" s="390"/>
    </row>
    <row r="793" spans="25:25">
      <c r="Y793" s="390"/>
    </row>
    <row r="794" spans="25:25">
      <c r="Y794" s="390"/>
    </row>
    <row r="795" spans="25:25">
      <c r="Y795" s="390"/>
    </row>
    <row r="796" spans="25:25">
      <c r="Y796" s="390"/>
    </row>
    <row r="797" spans="25:25">
      <c r="Y797" s="390"/>
    </row>
    <row r="798" spans="25:25">
      <c r="Y798" s="390"/>
    </row>
    <row r="799" spans="25:25">
      <c r="Y799" s="390"/>
    </row>
    <row r="800" spans="25:25">
      <c r="Y800" s="390"/>
    </row>
    <row r="801" spans="25:25">
      <c r="Y801" s="390"/>
    </row>
    <row r="802" spans="25:25">
      <c r="Y802" s="390"/>
    </row>
    <row r="803" spans="25:25">
      <c r="Y803" s="390"/>
    </row>
    <row r="804" spans="25:25">
      <c r="Y804" s="390"/>
    </row>
    <row r="805" spans="25:25">
      <c r="Y805" s="390"/>
    </row>
    <row r="806" spans="25:25">
      <c r="Y806" s="390"/>
    </row>
    <row r="807" spans="25:25">
      <c r="Y807" s="390"/>
    </row>
    <row r="808" spans="25:25">
      <c r="Y808" s="390"/>
    </row>
    <row r="809" spans="25:25">
      <c r="Y809" s="390"/>
    </row>
    <row r="810" spans="25:25">
      <c r="Y810" s="390"/>
    </row>
    <row r="811" spans="25:25">
      <c r="Y811" s="390"/>
    </row>
    <row r="812" spans="25:25">
      <c r="Y812" s="390"/>
    </row>
    <row r="813" spans="25:25">
      <c r="Y813" s="390"/>
    </row>
    <row r="814" spans="25:25">
      <c r="Y814" s="390"/>
    </row>
    <row r="815" spans="25:25">
      <c r="Y815" s="390"/>
    </row>
    <row r="816" spans="25:25">
      <c r="Y816" s="390"/>
    </row>
    <row r="817" spans="25:25">
      <c r="Y817" s="390"/>
    </row>
    <row r="818" spans="25:25">
      <c r="Y818" s="390"/>
    </row>
    <row r="819" spans="25:25">
      <c r="Y819" s="390"/>
    </row>
    <row r="820" spans="25:25">
      <c r="Y820" s="390"/>
    </row>
    <row r="821" spans="25:25">
      <c r="Y821" s="390"/>
    </row>
    <row r="822" spans="25:25">
      <c r="Y822" s="390"/>
    </row>
    <row r="823" spans="25:25">
      <c r="Y823" s="390"/>
    </row>
    <row r="824" spans="25:25">
      <c r="Y824" s="390"/>
    </row>
    <row r="825" spans="25:25">
      <c r="Y825" s="390"/>
    </row>
    <row r="826" spans="25:25">
      <c r="Y826" s="390"/>
    </row>
    <row r="827" spans="25:25">
      <c r="Y827" s="390"/>
    </row>
    <row r="828" spans="25:25">
      <c r="Y828" s="390"/>
    </row>
    <row r="829" spans="25:25">
      <c r="Y829" s="390"/>
    </row>
    <row r="830" spans="25:25">
      <c r="Y830" s="390"/>
    </row>
    <row r="831" spans="25:25">
      <c r="Y831" s="390"/>
    </row>
    <row r="832" spans="25:25">
      <c r="Y832" s="390"/>
    </row>
    <row r="833" spans="25:25">
      <c r="Y833" s="390"/>
    </row>
    <row r="834" spans="25:25">
      <c r="Y834" s="390"/>
    </row>
    <row r="835" spans="25:25">
      <c r="Y835" s="390"/>
    </row>
    <row r="836" spans="25:25">
      <c r="Y836" s="390"/>
    </row>
    <row r="837" spans="25:25">
      <c r="Y837" s="390"/>
    </row>
    <row r="838" spans="25:25">
      <c r="Y838" s="390"/>
    </row>
    <row r="839" spans="25:25">
      <c r="Y839" s="390"/>
    </row>
    <row r="840" spans="25:25">
      <c r="Y840" s="390"/>
    </row>
    <row r="841" spans="25:25">
      <c r="Y841" s="390"/>
    </row>
    <row r="842" spans="25:25">
      <c r="Y842" s="390"/>
    </row>
    <row r="843" spans="25:25">
      <c r="Y843" s="390"/>
    </row>
    <row r="844" spans="25:25">
      <c r="Y844" s="390"/>
    </row>
    <row r="845" spans="25:25">
      <c r="Y845" s="390"/>
    </row>
    <row r="846" spans="25:25">
      <c r="Y846" s="390"/>
    </row>
    <row r="847" spans="25:25">
      <c r="Y847" s="390"/>
    </row>
    <row r="848" spans="25:25">
      <c r="Y848" s="390"/>
    </row>
    <row r="849" spans="25:25">
      <c r="Y849" s="390"/>
    </row>
    <row r="850" spans="25:25">
      <c r="Y850" s="390"/>
    </row>
    <row r="851" spans="25:25">
      <c r="Y851" s="390"/>
    </row>
    <row r="852" spans="25:25">
      <c r="Y852" s="390"/>
    </row>
    <row r="853" spans="25:25">
      <c r="Y853" s="390"/>
    </row>
    <row r="854" spans="25:25">
      <c r="Y854" s="390"/>
    </row>
    <row r="855" spans="25:25">
      <c r="Y855" s="390"/>
    </row>
    <row r="856" spans="25:25">
      <c r="Y856" s="390"/>
    </row>
    <row r="857" spans="25:25">
      <c r="Y857" s="390"/>
    </row>
    <row r="858" spans="25:25">
      <c r="Y858" s="390"/>
    </row>
    <row r="859" spans="25:25">
      <c r="Y859" s="390"/>
    </row>
    <row r="860" spans="25:25">
      <c r="Y860" s="390"/>
    </row>
    <row r="861" spans="25:25">
      <c r="Y861" s="390"/>
    </row>
    <row r="862" spans="25:25">
      <c r="Y862" s="390"/>
    </row>
    <row r="863" spans="25:25">
      <c r="Y863" s="390"/>
    </row>
    <row r="864" spans="25:25">
      <c r="Y864" s="390"/>
    </row>
    <row r="865" spans="25:25">
      <c r="Y865" s="390"/>
    </row>
    <row r="866" spans="25:25">
      <c r="Y866" s="390"/>
    </row>
    <row r="867" spans="25:25">
      <c r="Y867" s="390"/>
    </row>
    <row r="868" spans="25:25">
      <c r="Y868" s="390"/>
    </row>
    <row r="869" spans="25:25">
      <c r="Y869" s="390"/>
    </row>
    <row r="870" spans="25:25">
      <c r="Y870" s="390"/>
    </row>
    <row r="871" spans="25:25">
      <c r="Y871" s="390"/>
    </row>
    <row r="872" spans="25:25">
      <c r="Y872" s="390"/>
    </row>
    <row r="873" spans="25:25">
      <c r="Y873" s="390"/>
    </row>
    <row r="874" spans="25:25">
      <c r="Y874" s="390"/>
    </row>
    <row r="875" spans="25:25">
      <c r="Y875" s="390"/>
    </row>
    <row r="876" spans="25:25">
      <c r="Y876" s="390"/>
    </row>
    <row r="877" spans="25:25">
      <c r="Y877" s="390"/>
    </row>
    <row r="878" spans="25:25">
      <c r="Y878" s="390"/>
    </row>
    <row r="879" spans="25:25">
      <c r="Y879" s="390"/>
    </row>
    <row r="880" spans="25:25">
      <c r="Y880" s="390"/>
    </row>
    <row r="881" spans="25:25">
      <c r="Y881" s="390"/>
    </row>
    <row r="882" spans="25:25">
      <c r="Y882" s="390"/>
    </row>
    <row r="883" spans="25:25">
      <c r="Y883" s="390"/>
    </row>
    <row r="884" spans="25:25">
      <c r="Y884" s="390"/>
    </row>
    <row r="885" spans="25:25">
      <c r="Y885" s="390"/>
    </row>
    <row r="886" spans="25:25">
      <c r="Y886" s="390"/>
    </row>
    <row r="887" spans="25:25">
      <c r="Y887" s="390"/>
    </row>
    <row r="888" spans="25:25">
      <c r="Y888" s="390"/>
    </row>
    <row r="889" spans="25:25">
      <c r="Y889" s="390"/>
    </row>
    <row r="890" spans="25:25">
      <c r="Y890" s="390"/>
    </row>
    <row r="891" spans="25:25">
      <c r="Y891" s="390"/>
    </row>
    <row r="892" spans="25:25">
      <c r="Y892" s="390"/>
    </row>
    <row r="893" spans="25:25">
      <c r="Y893" s="390"/>
    </row>
    <row r="894" spans="25:25">
      <c r="Y894" s="390"/>
    </row>
    <row r="895" spans="25:25">
      <c r="Y895" s="390"/>
    </row>
    <row r="896" spans="25:25">
      <c r="Y896" s="390"/>
    </row>
    <row r="897" spans="25:25">
      <c r="Y897" s="390"/>
    </row>
    <row r="898" spans="25:25">
      <c r="Y898" s="390"/>
    </row>
    <row r="899" spans="25:25">
      <c r="Y899" s="390"/>
    </row>
    <row r="900" spans="25:25">
      <c r="Y900" s="390"/>
    </row>
    <row r="901" spans="25:25">
      <c r="Y901" s="390"/>
    </row>
    <row r="902" spans="25:25">
      <c r="Y902" s="390"/>
    </row>
    <row r="903" spans="25:25">
      <c r="Y903" s="390"/>
    </row>
    <row r="904" spans="25:25">
      <c r="Y904" s="390"/>
    </row>
    <row r="905" spans="25:25">
      <c r="Y905" s="390"/>
    </row>
    <row r="906" spans="25:25">
      <c r="Y906" s="390"/>
    </row>
    <row r="907" spans="25:25">
      <c r="Y907" s="390"/>
    </row>
    <row r="908" spans="25:25">
      <c r="Y908" s="390"/>
    </row>
    <row r="909" spans="25:25">
      <c r="Y909" s="390"/>
    </row>
    <row r="910" spans="25:25">
      <c r="Y910" s="390"/>
    </row>
    <row r="911" spans="25:25">
      <c r="Y911" s="390"/>
    </row>
    <row r="912" spans="25:25">
      <c r="Y912" s="390"/>
    </row>
    <row r="913" spans="25:25">
      <c r="Y913" s="390"/>
    </row>
    <row r="914" spans="25:25">
      <c r="Y914" s="390"/>
    </row>
    <row r="915" spans="25:25">
      <c r="Y915" s="390"/>
    </row>
    <row r="916" spans="25:25">
      <c r="Y916" s="390"/>
    </row>
    <row r="917" spans="25:25">
      <c r="Y917" s="390"/>
    </row>
    <row r="918" spans="25:25">
      <c r="Y918" s="390"/>
    </row>
    <row r="919" spans="25:25">
      <c r="Y919" s="390"/>
    </row>
    <row r="920" spans="25:25">
      <c r="Y920" s="390"/>
    </row>
    <row r="921" spans="25:25">
      <c r="Y921" s="390"/>
    </row>
    <row r="922" spans="25:25">
      <c r="Y922" s="390"/>
    </row>
    <row r="923" spans="25:25">
      <c r="Y923" s="390"/>
    </row>
    <row r="924" spans="25:25">
      <c r="Y924" s="390"/>
    </row>
    <row r="925" spans="25:25">
      <c r="Y925" s="390"/>
    </row>
    <row r="926" spans="25:25">
      <c r="Y926" s="390"/>
    </row>
    <row r="927" spans="25:25">
      <c r="Y927" s="390"/>
    </row>
    <row r="928" spans="25:25">
      <c r="Y928" s="390"/>
    </row>
    <row r="929" spans="25:25">
      <c r="Y929" s="390"/>
    </row>
    <row r="930" spans="25:25">
      <c r="Y930" s="390"/>
    </row>
    <row r="931" spans="25:25">
      <c r="Y931" s="390"/>
    </row>
    <row r="932" spans="25:25">
      <c r="Y932" s="390"/>
    </row>
    <row r="933" spans="25:25">
      <c r="Y933" s="390"/>
    </row>
    <row r="934" spans="25:25">
      <c r="Y934" s="390"/>
    </row>
    <row r="935" spans="25:25">
      <c r="Y935" s="390"/>
    </row>
    <row r="936" spans="25:25">
      <c r="Y936" s="390"/>
    </row>
    <row r="937" spans="25:25">
      <c r="Y937" s="390"/>
    </row>
    <row r="938" spans="25:25">
      <c r="Y938" s="390"/>
    </row>
    <row r="939" spans="25:25">
      <c r="Y939" s="390"/>
    </row>
    <row r="940" spans="25:25">
      <c r="Y940" s="390"/>
    </row>
    <row r="941" spans="25:25">
      <c r="Y941" s="390"/>
    </row>
    <row r="942" spans="25:25">
      <c r="Y942" s="390"/>
    </row>
    <row r="943" spans="25:25">
      <c r="Y943" s="390"/>
    </row>
    <row r="944" spans="25:25">
      <c r="Y944" s="390"/>
    </row>
    <row r="945" spans="25:25">
      <c r="Y945" s="390"/>
    </row>
    <row r="946" spans="25:25">
      <c r="Y946" s="390"/>
    </row>
    <row r="947" spans="25:25">
      <c r="Y947" s="390"/>
    </row>
    <row r="948" spans="25:25">
      <c r="Y948" s="390"/>
    </row>
    <row r="949" spans="25:25">
      <c r="Y949" s="390"/>
    </row>
    <row r="950" spans="25:25">
      <c r="Y950" s="390"/>
    </row>
    <row r="951" spans="25:25">
      <c r="Y951" s="390"/>
    </row>
    <row r="952" spans="25:25">
      <c r="Y952" s="390"/>
    </row>
    <row r="953" spans="25:25">
      <c r="Y953" s="390"/>
    </row>
    <row r="954" spans="25:25">
      <c r="Y954" s="390"/>
    </row>
    <row r="955" spans="25:25">
      <c r="Y955" s="390"/>
    </row>
    <row r="956" spans="25:25">
      <c r="Y956" s="390"/>
    </row>
    <row r="957" spans="25:25">
      <c r="Y957" s="390"/>
    </row>
    <row r="958" spans="25:25">
      <c r="Y958" s="390"/>
    </row>
    <row r="959" spans="25:25">
      <c r="Y959" s="390"/>
    </row>
    <row r="960" spans="25:25">
      <c r="Y960" s="390"/>
    </row>
    <row r="961" spans="25:25">
      <c r="Y961" s="390"/>
    </row>
    <row r="962" spans="25:25">
      <c r="Y962" s="390"/>
    </row>
    <row r="963" spans="25:25">
      <c r="Y963" s="390"/>
    </row>
    <row r="964" spans="25:25">
      <c r="Y964" s="390"/>
    </row>
    <row r="965" spans="25:25">
      <c r="Y965" s="390"/>
    </row>
    <row r="966" spans="25:25">
      <c r="Y966" s="390"/>
    </row>
    <row r="967" spans="25:25">
      <c r="Y967" s="390"/>
    </row>
    <row r="968" spans="25:25">
      <c r="Y968" s="390"/>
    </row>
    <row r="969" spans="25:25">
      <c r="Y969" s="390"/>
    </row>
    <row r="970" spans="25:25">
      <c r="Y970" s="390"/>
    </row>
    <row r="971" spans="25:25">
      <c r="Y971" s="390"/>
    </row>
    <row r="972" spans="25:25">
      <c r="Y972" s="390"/>
    </row>
    <row r="973" spans="25:25">
      <c r="Y973" s="390"/>
    </row>
    <row r="974" spans="25:25">
      <c r="Y974" s="390"/>
    </row>
    <row r="975" spans="25:25">
      <c r="Y975" s="390"/>
    </row>
    <row r="976" spans="25:25">
      <c r="Y976" s="390"/>
    </row>
    <row r="977" spans="25:25">
      <c r="Y977" s="390"/>
    </row>
    <row r="978" spans="25:25">
      <c r="Y978" s="390"/>
    </row>
    <row r="979" spans="25:25">
      <c r="Y979" s="390"/>
    </row>
    <row r="980" spans="25:25">
      <c r="Y980" s="390"/>
    </row>
    <row r="981" spans="25:25">
      <c r="Y981" s="390"/>
    </row>
    <row r="982" spans="25:25">
      <c r="Y982" s="390"/>
    </row>
    <row r="983" spans="25:25">
      <c r="Y983" s="390"/>
    </row>
    <row r="984" spans="25:25">
      <c r="Y984" s="390"/>
    </row>
    <row r="985" spans="25:25">
      <c r="Y985" s="390"/>
    </row>
    <row r="986" spans="25:25">
      <c r="Y986" s="390"/>
    </row>
    <row r="987" spans="25:25">
      <c r="Y987" s="390"/>
    </row>
    <row r="988" spans="25:25">
      <c r="Y988" s="390"/>
    </row>
    <row r="989" spans="25:25">
      <c r="Y989" s="390"/>
    </row>
    <row r="990" spans="25:25">
      <c r="Y990" s="390"/>
    </row>
    <row r="991" spans="25:25">
      <c r="Y991" s="390"/>
    </row>
    <row r="992" spans="25:25">
      <c r="Y992" s="390"/>
    </row>
    <row r="993" spans="25:25">
      <c r="Y993" s="390"/>
    </row>
    <row r="994" spans="25:25">
      <c r="Y994" s="390"/>
    </row>
    <row r="995" spans="25:25">
      <c r="Y995" s="390"/>
    </row>
    <row r="996" spans="25:25">
      <c r="Y996" s="390"/>
    </row>
    <row r="997" spans="25:25">
      <c r="Y997" s="390"/>
    </row>
    <row r="998" spans="25:25">
      <c r="Y998" s="390"/>
    </row>
    <row r="999" spans="25:25">
      <c r="Y999" s="390"/>
    </row>
    <row r="1000" spans="25:25">
      <c r="Y1000" s="390"/>
    </row>
    <row r="1001" spans="25:25">
      <c r="Y1001" s="390"/>
    </row>
    <row r="1002" spans="25:25">
      <c r="Y1002" s="390"/>
    </row>
    <row r="1003" spans="25:25">
      <c r="Y1003" s="390"/>
    </row>
    <row r="1004" spans="25:25">
      <c r="Y1004" s="390"/>
    </row>
    <row r="1005" spans="25:25">
      <c r="Y1005" s="390"/>
    </row>
    <row r="1006" spans="25:25">
      <c r="Y1006" s="390"/>
    </row>
    <row r="1007" spans="25:25">
      <c r="Y1007" s="390"/>
    </row>
    <row r="1008" spans="25:25">
      <c r="Y1008" s="390"/>
    </row>
    <row r="1009" spans="25:25">
      <c r="Y1009" s="390"/>
    </row>
    <row r="1010" spans="25:25">
      <c r="Y1010" s="390"/>
    </row>
    <row r="1011" spans="25:25">
      <c r="Y1011" s="390"/>
    </row>
    <row r="1012" spans="25:25">
      <c r="Y1012" s="390"/>
    </row>
    <row r="1013" spans="25:25">
      <c r="Y1013" s="390"/>
    </row>
    <row r="1014" spans="25:25">
      <c r="Y1014" s="390"/>
    </row>
    <row r="1015" spans="25:25">
      <c r="Y1015" s="390"/>
    </row>
    <row r="1016" spans="25:25">
      <c r="Y1016" s="390"/>
    </row>
    <row r="1017" spans="25:25">
      <c r="Y1017" s="390"/>
    </row>
    <row r="1018" spans="25:25">
      <c r="Y1018" s="390"/>
    </row>
    <row r="1019" spans="25:25">
      <c r="Y1019" s="390"/>
    </row>
    <row r="1020" spans="25:25">
      <c r="Y1020" s="390"/>
    </row>
    <row r="1021" spans="25:25">
      <c r="Y1021" s="390"/>
    </row>
    <row r="1022" spans="25:25">
      <c r="Y1022" s="390"/>
    </row>
    <row r="1023" spans="25:25">
      <c r="Y1023" s="390"/>
    </row>
    <row r="1024" spans="25:25">
      <c r="Y1024" s="390"/>
    </row>
    <row r="1025" spans="25:25">
      <c r="Y1025" s="390"/>
    </row>
    <row r="1026" spans="25:25">
      <c r="Y1026" s="390"/>
    </row>
    <row r="1027" spans="25:25">
      <c r="Y1027" s="390"/>
    </row>
    <row r="1028" spans="25:25">
      <c r="Y1028" s="390"/>
    </row>
    <row r="1029" spans="25:25">
      <c r="Y1029" s="390"/>
    </row>
    <row r="1030" spans="25:25">
      <c r="Y1030" s="390"/>
    </row>
    <row r="1031" spans="25:25">
      <c r="Y1031" s="390"/>
    </row>
    <row r="1032" spans="25:25">
      <c r="Y1032" s="390"/>
    </row>
    <row r="1033" spans="25:25">
      <c r="Y1033" s="390"/>
    </row>
    <row r="1034" spans="25:25">
      <c r="Y1034" s="390"/>
    </row>
    <row r="1035" spans="25:25">
      <c r="Y1035" s="390"/>
    </row>
    <row r="1036" spans="25:25">
      <c r="Y1036" s="390"/>
    </row>
    <row r="1037" spans="25:25">
      <c r="Y1037" s="390"/>
    </row>
    <row r="1038" spans="25:25">
      <c r="Y1038" s="390"/>
    </row>
  </sheetData>
  <mergeCells count="19">
    <mergeCell ref="B1:D1"/>
    <mergeCell ref="F3:F4"/>
    <mergeCell ref="G3:G4"/>
    <mergeCell ref="A5:C6"/>
    <mergeCell ref="A24:E24"/>
    <mergeCell ref="B4:D4"/>
    <mergeCell ref="A7:C10"/>
    <mergeCell ref="A11:C12"/>
    <mergeCell ref="A14:C14"/>
    <mergeCell ref="A15:C18"/>
    <mergeCell ref="A19:C19"/>
    <mergeCell ref="A20:C21"/>
    <mergeCell ref="A13:C13"/>
    <mergeCell ref="A22:C22"/>
    <mergeCell ref="A23:C23"/>
    <mergeCell ref="A26:J29"/>
    <mergeCell ref="Z4:AA4"/>
    <mergeCell ref="A25:E25"/>
    <mergeCell ref="I3:I4"/>
  </mergeCells>
  <phoneticPr fontId="2"/>
  <printOptions horizontalCentered="1"/>
  <pageMargins left="0.23622047244094491" right="0.23622047244094491" top="0.74803149606299213" bottom="0.74803149606299213" header="0.31496062992125984" footer="0.31496062992125984"/>
  <pageSetup paperSize="9" scale="79" orientation="portrait" r:id="rId1"/>
  <ignoredErrors>
    <ignoredError sqref="H5:H24 H2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AD1038"/>
  <sheetViews>
    <sheetView view="pageBreakPreview" zoomScale="51" zoomScaleNormal="100" zoomScaleSheetLayoutView="51" workbookViewId="0">
      <selection activeCell="N1" sqref="N1:T1048576"/>
    </sheetView>
  </sheetViews>
  <sheetFormatPr defaultRowHeight="13.5"/>
  <cols>
    <col min="1" max="1" width="1.625" customWidth="1"/>
    <col min="2" max="2" width="3.5" customWidth="1"/>
    <col min="3" max="3" width="1.5" customWidth="1"/>
    <col min="4" max="4" width="5" customWidth="1"/>
    <col min="5" max="5" width="25.125" customWidth="1"/>
    <col min="6" max="6" width="14.375" customWidth="1"/>
    <col min="7" max="7" width="10.875" customWidth="1"/>
    <col min="8" max="8" width="11.125" customWidth="1"/>
    <col min="9" max="9" width="10.875" customWidth="1"/>
    <col min="10" max="10" width="11.125" customWidth="1"/>
    <col min="14" max="14" width="10.375" hidden="1" customWidth="1"/>
    <col min="15" max="15" width="12.625" hidden="1" customWidth="1"/>
    <col min="16" max="16" width="16.375" hidden="1" customWidth="1"/>
    <col min="17" max="17" width="20" hidden="1" customWidth="1"/>
    <col min="18" max="19" width="22.375" hidden="1" customWidth="1"/>
    <col min="20" max="20" width="24.875" hidden="1" customWidth="1"/>
    <col min="21" max="21" width="14.875" customWidth="1"/>
    <col min="24" max="24" width="14.875" customWidth="1"/>
  </cols>
  <sheetData>
    <row r="1" spans="1:30" ht="30" customHeight="1">
      <c r="B1" s="457" t="s">
        <v>508</v>
      </c>
      <c r="C1" s="457"/>
      <c r="D1" s="457"/>
      <c r="E1" s="159" t="s">
        <v>421</v>
      </c>
      <c r="F1" s="160"/>
      <c r="G1" s="161"/>
      <c r="H1" s="162"/>
      <c r="I1" s="160"/>
      <c r="J1" s="163"/>
      <c r="M1" s="1"/>
      <c r="N1" s="1"/>
      <c r="O1" s="1"/>
      <c r="P1" s="1"/>
      <c r="Q1" s="1"/>
      <c r="R1" s="1"/>
      <c r="S1" s="1"/>
      <c r="T1" s="1"/>
      <c r="U1" s="1"/>
      <c r="V1" s="1"/>
      <c r="W1" s="1"/>
      <c r="X1" s="1"/>
      <c r="Y1" s="1"/>
      <c r="Z1" s="1"/>
      <c r="AA1" s="1"/>
      <c r="AB1" s="1"/>
      <c r="AC1" s="1"/>
      <c r="AD1" s="1"/>
    </row>
    <row r="2" spans="1:30" ht="22.5" customHeight="1">
      <c r="B2" s="81"/>
      <c r="C2" s="81"/>
      <c r="D2" s="81"/>
      <c r="E2" s="81"/>
      <c r="F2" s="81"/>
      <c r="G2" s="161"/>
      <c r="H2" s="165"/>
      <c r="I2" s="81"/>
      <c r="J2" s="165" t="s">
        <v>507</v>
      </c>
      <c r="M2" s="1"/>
      <c r="N2" s="1"/>
      <c r="O2" s="1"/>
      <c r="P2" s="1"/>
      <c r="Q2" s="1"/>
      <c r="R2" s="1"/>
      <c r="S2" s="1"/>
      <c r="T2" s="1"/>
      <c r="U2" s="299"/>
      <c r="V2" s="1"/>
      <c r="W2" s="1"/>
      <c r="X2" s="299"/>
      <c r="Y2" s="1"/>
      <c r="Z2" s="1"/>
      <c r="AA2" s="1"/>
      <c r="AB2" s="1"/>
      <c r="AC2" s="1"/>
      <c r="AD2" s="1"/>
    </row>
    <row r="3" spans="1:30" ht="21" customHeight="1">
      <c r="A3" s="258"/>
      <c r="B3" s="259"/>
      <c r="C3" s="259"/>
      <c r="D3" s="259"/>
      <c r="E3" s="260" t="s">
        <v>3</v>
      </c>
      <c r="F3" s="458" t="s">
        <v>452</v>
      </c>
      <c r="G3" s="458" t="s">
        <v>473</v>
      </c>
      <c r="H3" s="261"/>
      <c r="I3" s="458" t="s">
        <v>279</v>
      </c>
      <c r="J3" s="261"/>
      <c r="K3" s="1"/>
      <c r="L3" s="1"/>
      <c r="M3" s="153"/>
      <c r="N3" s="153"/>
      <c r="O3" s="1"/>
      <c r="P3" s="300"/>
      <c r="Q3" s="300"/>
      <c r="R3" s="300"/>
      <c r="S3" s="68"/>
      <c r="T3" s="68"/>
      <c r="U3" s="68"/>
      <c r="V3" s="68"/>
      <c r="W3" s="68"/>
      <c r="X3" s="68"/>
      <c r="Y3" s="1"/>
      <c r="Z3" s="1"/>
      <c r="AA3" s="1"/>
      <c r="AB3" s="1"/>
      <c r="AC3" s="1"/>
      <c r="AD3" s="1"/>
    </row>
    <row r="4" spans="1:30" ht="33.75" customHeight="1">
      <c r="A4" s="262"/>
      <c r="B4" s="462"/>
      <c r="C4" s="462"/>
      <c r="D4" s="462"/>
      <c r="E4" s="263"/>
      <c r="F4" s="459"/>
      <c r="G4" s="460"/>
      <c r="H4" s="264" t="s">
        <v>367</v>
      </c>
      <c r="I4" s="461"/>
      <c r="J4" s="264" t="s">
        <v>366</v>
      </c>
      <c r="K4" s="1"/>
      <c r="L4" s="1"/>
      <c r="M4" s="153"/>
      <c r="N4" s="344" t="s">
        <v>96</v>
      </c>
      <c r="O4" s="344" t="s">
        <v>283</v>
      </c>
      <c r="P4" s="344" t="s">
        <v>413</v>
      </c>
      <c r="Q4" s="344" t="s">
        <v>453</v>
      </c>
      <c r="R4" s="344" t="s">
        <v>454</v>
      </c>
      <c r="S4" s="344" t="s">
        <v>102</v>
      </c>
      <c r="T4" s="344" t="s">
        <v>455</v>
      </c>
      <c r="U4" s="302"/>
      <c r="V4" s="301"/>
      <c r="W4" s="301"/>
      <c r="X4" s="302"/>
      <c r="Y4" s="334"/>
      <c r="Z4" s="456"/>
      <c r="AA4" s="456"/>
      <c r="AB4" s="303"/>
      <c r="AC4" s="303"/>
      <c r="AD4" s="1"/>
    </row>
    <row r="5" spans="1:30" ht="24.95" customHeight="1">
      <c r="A5" s="463" t="s">
        <v>7</v>
      </c>
      <c r="B5" s="465" t="s">
        <v>8</v>
      </c>
      <c r="C5" s="467" t="s">
        <v>9</v>
      </c>
      <c r="D5" s="290" t="s">
        <v>10</v>
      </c>
      <c r="E5" s="268" t="s">
        <v>11</v>
      </c>
      <c r="F5" s="292">
        <f>O5-P5</f>
        <v>26</v>
      </c>
      <c r="G5" s="292">
        <f>Q5-R5</f>
        <v>15</v>
      </c>
      <c r="H5" s="293">
        <f>(G5/F5)*100</f>
        <v>57.692307692307686</v>
      </c>
      <c r="I5" s="292">
        <f>S5-T5</f>
        <v>14</v>
      </c>
      <c r="J5" s="294">
        <f>(I5/F5)*100</f>
        <v>53.846153846153847</v>
      </c>
      <c r="K5" s="1"/>
      <c r="L5" s="1"/>
      <c r="M5" s="158"/>
      <c r="N5" s="341" t="s">
        <v>103</v>
      </c>
      <c r="O5" s="93">
        <v>30</v>
      </c>
      <c r="P5" s="93">
        <v>4</v>
      </c>
      <c r="Q5" s="93">
        <v>19</v>
      </c>
      <c r="R5" s="93">
        <v>4</v>
      </c>
      <c r="S5" s="93">
        <v>18</v>
      </c>
      <c r="T5" s="93">
        <v>4</v>
      </c>
      <c r="U5" s="304"/>
      <c r="V5" s="305"/>
      <c r="W5" s="305"/>
      <c r="X5" s="304"/>
      <c r="Y5" s="334"/>
      <c r="Z5" s="1"/>
      <c r="AA5" s="305"/>
      <c r="AB5" s="305"/>
      <c r="AC5" s="305"/>
      <c r="AD5" s="1"/>
    </row>
    <row r="6" spans="1:30" ht="24.95" customHeight="1">
      <c r="A6" s="464"/>
      <c r="B6" s="466"/>
      <c r="C6" s="468"/>
      <c r="D6" s="290" t="s">
        <v>12</v>
      </c>
      <c r="E6" s="268" t="s">
        <v>13</v>
      </c>
      <c r="F6" s="292">
        <f t="shared" ref="F6:F14" si="0">O6-P6</f>
        <v>135</v>
      </c>
      <c r="G6" s="292">
        <f t="shared" ref="G6:G14" si="1">Q6-R6</f>
        <v>39</v>
      </c>
      <c r="H6" s="293">
        <f t="shared" ref="H6:H23" si="2">(G6/F6)*100</f>
        <v>28.888888888888886</v>
      </c>
      <c r="I6" s="292">
        <f t="shared" ref="I6:I14" si="3">S6-T6</f>
        <v>35</v>
      </c>
      <c r="J6" s="294">
        <f t="shared" ref="J6:J21" si="4">(I6/F6)*100</f>
        <v>25.925925925925924</v>
      </c>
      <c r="K6" s="1"/>
      <c r="L6" s="1"/>
      <c r="M6" s="158"/>
      <c r="N6" s="341" t="s">
        <v>112</v>
      </c>
      <c r="O6" s="93">
        <v>137</v>
      </c>
      <c r="P6" s="93">
        <v>2</v>
      </c>
      <c r="Q6" s="93">
        <v>39</v>
      </c>
      <c r="R6" s="93">
        <v>0</v>
      </c>
      <c r="S6" s="93">
        <v>35</v>
      </c>
      <c r="T6" s="93">
        <v>0</v>
      </c>
      <c r="U6" s="304"/>
      <c r="V6" s="305"/>
      <c r="W6" s="305"/>
      <c r="X6" s="304"/>
      <c r="Y6" s="334"/>
      <c r="Z6" s="1"/>
      <c r="AA6" s="305"/>
      <c r="AB6" s="305"/>
      <c r="AC6" s="305"/>
      <c r="AD6" s="1"/>
    </row>
    <row r="7" spans="1:30" ht="24.95" customHeight="1">
      <c r="A7" s="469" t="s">
        <v>7</v>
      </c>
      <c r="B7" s="465" t="s">
        <v>15</v>
      </c>
      <c r="C7" s="465" t="s">
        <v>9</v>
      </c>
      <c r="D7" s="290" t="s">
        <v>10</v>
      </c>
      <c r="E7" s="268" t="s">
        <v>18</v>
      </c>
      <c r="F7" s="292">
        <f t="shared" si="0"/>
        <v>56</v>
      </c>
      <c r="G7" s="292">
        <f t="shared" si="1"/>
        <v>22</v>
      </c>
      <c r="H7" s="293">
        <f t="shared" si="2"/>
        <v>39.285714285714285</v>
      </c>
      <c r="I7" s="292">
        <f t="shared" si="3"/>
        <v>22</v>
      </c>
      <c r="J7" s="294">
        <f t="shared" si="4"/>
        <v>39.285714285714285</v>
      </c>
      <c r="K7" s="1"/>
      <c r="L7" s="1"/>
      <c r="M7" s="158"/>
      <c r="N7" s="341" t="s">
        <v>119</v>
      </c>
      <c r="O7" s="93">
        <v>56</v>
      </c>
      <c r="P7" s="93">
        <v>0</v>
      </c>
      <c r="Q7" s="93">
        <v>22</v>
      </c>
      <c r="R7" s="93">
        <v>0</v>
      </c>
      <c r="S7" s="93">
        <v>22</v>
      </c>
      <c r="T7" s="93">
        <v>0</v>
      </c>
      <c r="U7" s="304"/>
      <c r="V7" s="305"/>
      <c r="W7" s="305"/>
      <c r="X7" s="304"/>
      <c r="Y7" s="334"/>
      <c r="Z7" s="1"/>
      <c r="AA7" s="305"/>
      <c r="AB7" s="305"/>
      <c r="AC7" s="305"/>
      <c r="AD7" s="1"/>
    </row>
    <row r="8" spans="1:30" ht="24.95" customHeight="1">
      <c r="A8" s="470"/>
      <c r="B8" s="472"/>
      <c r="C8" s="472"/>
      <c r="D8" s="290" t="s">
        <v>12</v>
      </c>
      <c r="E8" s="268" t="s">
        <v>19</v>
      </c>
      <c r="F8" s="292">
        <f t="shared" si="0"/>
        <v>65</v>
      </c>
      <c r="G8" s="292">
        <f t="shared" si="1"/>
        <v>37</v>
      </c>
      <c r="H8" s="293">
        <f t="shared" si="2"/>
        <v>56.92307692307692</v>
      </c>
      <c r="I8" s="292">
        <f t="shared" si="3"/>
        <v>34</v>
      </c>
      <c r="J8" s="294">
        <f t="shared" si="4"/>
        <v>52.307692307692314</v>
      </c>
      <c r="K8" s="1"/>
      <c r="L8" s="1"/>
      <c r="M8" s="158"/>
      <c r="N8" s="341" t="s">
        <v>126</v>
      </c>
      <c r="O8" s="93">
        <v>66</v>
      </c>
      <c r="P8" s="93">
        <v>1</v>
      </c>
      <c r="Q8" s="93">
        <v>38</v>
      </c>
      <c r="R8" s="93">
        <v>1</v>
      </c>
      <c r="S8" s="93">
        <v>35</v>
      </c>
      <c r="T8" s="93">
        <v>1</v>
      </c>
      <c r="U8" s="304"/>
      <c r="V8" s="305"/>
      <c r="W8" s="305"/>
      <c r="X8" s="304"/>
      <c r="Y8" s="334"/>
      <c r="Z8" s="1"/>
      <c r="AA8" s="305"/>
      <c r="AB8" s="305"/>
      <c r="AC8" s="305"/>
      <c r="AD8" s="1"/>
    </row>
    <row r="9" spans="1:30" ht="24.95" customHeight="1">
      <c r="A9" s="470"/>
      <c r="B9" s="472"/>
      <c r="C9" s="472"/>
      <c r="D9" s="290" t="s">
        <v>20</v>
      </c>
      <c r="E9" s="268" t="s">
        <v>1</v>
      </c>
      <c r="F9" s="292">
        <f t="shared" si="0"/>
        <v>29</v>
      </c>
      <c r="G9" s="292">
        <f t="shared" si="1"/>
        <v>21</v>
      </c>
      <c r="H9" s="293">
        <f t="shared" si="2"/>
        <v>72.41379310344827</v>
      </c>
      <c r="I9" s="292">
        <f t="shared" si="3"/>
        <v>21</v>
      </c>
      <c r="J9" s="294">
        <f t="shared" si="4"/>
        <v>72.41379310344827</v>
      </c>
      <c r="K9" s="1"/>
      <c r="L9" s="1"/>
      <c r="M9" s="158"/>
      <c r="N9" s="341" t="s">
        <v>132</v>
      </c>
      <c r="O9" s="93">
        <v>29</v>
      </c>
      <c r="P9" s="93">
        <v>0</v>
      </c>
      <c r="Q9" s="93">
        <v>21</v>
      </c>
      <c r="R9" s="93">
        <v>0</v>
      </c>
      <c r="S9" s="93">
        <v>21</v>
      </c>
      <c r="T9" s="93">
        <v>0</v>
      </c>
      <c r="U9" s="304"/>
      <c r="V9" s="305"/>
      <c r="W9" s="305"/>
      <c r="X9" s="304"/>
      <c r="Y9" s="334"/>
      <c r="Z9" s="1"/>
      <c r="AA9" s="305"/>
      <c r="AB9" s="305"/>
      <c r="AC9" s="305"/>
      <c r="AD9" s="1"/>
    </row>
    <row r="10" spans="1:30" ht="24.95" customHeight="1">
      <c r="A10" s="471"/>
      <c r="B10" s="466"/>
      <c r="C10" s="466"/>
      <c r="D10" s="290" t="s">
        <v>51</v>
      </c>
      <c r="E10" s="268" t="s">
        <v>53</v>
      </c>
      <c r="F10" s="292">
        <f t="shared" si="0"/>
        <v>25</v>
      </c>
      <c r="G10" s="292">
        <f t="shared" si="1"/>
        <v>12</v>
      </c>
      <c r="H10" s="293">
        <f t="shared" si="2"/>
        <v>48</v>
      </c>
      <c r="I10" s="292">
        <f t="shared" si="3"/>
        <v>11</v>
      </c>
      <c r="J10" s="294">
        <f t="shared" si="4"/>
        <v>44</v>
      </c>
      <c r="K10" s="1"/>
      <c r="L10" s="1"/>
      <c r="M10" s="158"/>
      <c r="N10" s="341" t="s">
        <v>136</v>
      </c>
      <c r="O10" s="93">
        <v>26</v>
      </c>
      <c r="P10" s="93">
        <v>1</v>
      </c>
      <c r="Q10" s="93">
        <v>12</v>
      </c>
      <c r="R10" s="93">
        <v>0</v>
      </c>
      <c r="S10" s="93">
        <v>11</v>
      </c>
      <c r="T10" s="93">
        <v>0</v>
      </c>
      <c r="U10" s="304"/>
      <c r="V10" s="305"/>
      <c r="W10" s="305"/>
      <c r="X10" s="304"/>
      <c r="Y10" s="334"/>
      <c r="Z10" s="1"/>
      <c r="AA10" s="305"/>
      <c r="AB10" s="305"/>
      <c r="AC10" s="305"/>
      <c r="AD10" s="1"/>
    </row>
    <row r="11" spans="1:30" ht="24.95" customHeight="1">
      <c r="A11" s="463" t="s">
        <v>7</v>
      </c>
      <c r="B11" s="465" t="s">
        <v>22</v>
      </c>
      <c r="C11" s="467" t="s">
        <v>9</v>
      </c>
      <c r="D11" s="290" t="s">
        <v>10</v>
      </c>
      <c r="E11" s="268" t="s">
        <v>25</v>
      </c>
      <c r="F11" s="292">
        <f t="shared" si="0"/>
        <v>5</v>
      </c>
      <c r="G11" s="292">
        <f t="shared" si="1"/>
        <v>3</v>
      </c>
      <c r="H11" s="293">
        <f t="shared" si="2"/>
        <v>60</v>
      </c>
      <c r="I11" s="292">
        <f t="shared" si="3"/>
        <v>3</v>
      </c>
      <c r="J11" s="294">
        <f t="shared" si="4"/>
        <v>60</v>
      </c>
      <c r="K11" s="1"/>
      <c r="L11" s="1"/>
      <c r="M11" s="158"/>
      <c r="N11" s="341" t="s">
        <v>142</v>
      </c>
      <c r="O11" s="93">
        <v>5</v>
      </c>
      <c r="P11" s="93">
        <v>0</v>
      </c>
      <c r="Q11" s="93">
        <v>3</v>
      </c>
      <c r="R11" s="93">
        <v>0</v>
      </c>
      <c r="S11" s="93">
        <v>3</v>
      </c>
      <c r="T11" s="93">
        <v>0</v>
      </c>
      <c r="U11" s="304"/>
      <c r="V11" s="305"/>
      <c r="W11" s="305"/>
      <c r="X11" s="304"/>
      <c r="Y11" s="334"/>
      <c r="Z11" s="1"/>
      <c r="AA11" s="305"/>
      <c r="AB11" s="305"/>
      <c r="AC11" s="305"/>
      <c r="AD11" s="1"/>
    </row>
    <row r="12" spans="1:30" ht="24.95" customHeight="1">
      <c r="A12" s="464"/>
      <c r="B12" s="466"/>
      <c r="C12" s="468"/>
      <c r="D12" s="290" t="s">
        <v>12</v>
      </c>
      <c r="E12" s="268" t="s">
        <v>26</v>
      </c>
      <c r="F12" s="292">
        <f t="shared" si="0"/>
        <v>2252</v>
      </c>
      <c r="G12" s="292">
        <f t="shared" si="1"/>
        <v>1242</v>
      </c>
      <c r="H12" s="293">
        <f t="shared" si="2"/>
        <v>55.150976909413849</v>
      </c>
      <c r="I12" s="292">
        <f t="shared" si="3"/>
        <v>1168</v>
      </c>
      <c r="J12" s="294">
        <f t="shared" si="4"/>
        <v>51.865008880994665</v>
      </c>
      <c r="K12" s="1"/>
      <c r="L12" s="1"/>
      <c r="M12" s="158"/>
      <c r="N12" s="341" t="s">
        <v>147</v>
      </c>
      <c r="O12" s="93">
        <v>2301</v>
      </c>
      <c r="P12" s="93">
        <v>49</v>
      </c>
      <c r="Q12" s="93">
        <v>1272</v>
      </c>
      <c r="R12" s="93">
        <v>30</v>
      </c>
      <c r="S12" s="93">
        <v>1206</v>
      </c>
      <c r="T12" s="93">
        <v>38</v>
      </c>
      <c r="U12" s="304"/>
      <c r="V12" s="305"/>
      <c r="W12" s="305"/>
      <c r="X12" s="304"/>
      <c r="Y12" s="334"/>
      <c r="Z12" s="1"/>
      <c r="AA12" s="305"/>
      <c r="AB12" s="305"/>
      <c r="AC12" s="305"/>
      <c r="AD12" s="1"/>
    </row>
    <row r="13" spans="1:30" ht="24.95" customHeight="1">
      <c r="A13" s="265" t="s">
        <v>7</v>
      </c>
      <c r="B13" s="266" t="s">
        <v>27</v>
      </c>
      <c r="C13" s="267" t="s">
        <v>9</v>
      </c>
      <c r="D13" s="290"/>
      <c r="E13" s="268" t="s">
        <v>29</v>
      </c>
      <c r="F13" s="292">
        <f t="shared" si="0"/>
        <v>742</v>
      </c>
      <c r="G13" s="292">
        <f t="shared" si="1"/>
        <v>400</v>
      </c>
      <c r="H13" s="293">
        <f t="shared" si="2"/>
        <v>53.908355795148246</v>
      </c>
      <c r="I13" s="292">
        <f t="shared" si="3"/>
        <v>361</v>
      </c>
      <c r="J13" s="294">
        <f t="shared" si="4"/>
        <v>48.652291105121293</v>
      </c>
      <c r="K13" s="1"/>
      <c r="L13" s="1"/>
      <c r="M13" s="158"/>
      <c r="N13" s="341" t="s">
        <v>157</v>
      </c>
      <c r="O13" s="93">
        <v>768</v>
      </c>
      <c r="P13" s="93">
        <v>26</v>
      </c>
      <c r="Q13" s="93">
        <v>418</v>
      </c>
      <c r="R13" s="93">
        <v>18</v>
      </c>
      <c r="S13" s="93">
        <v>380</v>
      </c>
      <c r="T13" s="93">
        <v>19</v>
      </c>
      <c r="U13" s="304"/>
      <c r="V13" s="305"/>
      <c r="W13" s="305"/>
      <c r="X13" s="304"/>
      <c r="Y13" s="334"/>
      <c r="Z13" s="1"/>
      <c r="AA13" s="305"/>
      <c r="AB13" s="305"/>
      <c r="AC13" s="305"/>
      <c r="AD13" s="1"/>
    </row>
    <row r="14" spans="1:30" ht="24.95" customHeight="1">
      <c r="A14" s="265" t="s">
        <v>7</v>
      </c>
      <c r="B14" s="266" t="s">
        <v>30</v>
      </c>
      <c r="C14" s="267" t="s">
        <v>9</v>
      </c>
      <c r="D14" s="290" t="s">
        <v>10</v>
      </c>
      <c r="E14" s="268" t="s">
        <v>33</v>
      </c>
      <c r="F14" s="292">
        <f t="shared" si="0"/>
        <v>348</v>
      </c>
      <c r="G14" s="292">
        <f t="shared" si="1"/>
        <v>206</v>
      </c>
      <c r="H14" s="293">
        <f t="shared" si="2"/>
        <v>59.195402298850574</v>
      </c>
      <c r="I14" s="292">
        <f t="shared" si="3"/>
        <v>192</v>
      </c>
      <c r="J14" s="294">
        <f t="shared" si="4"/>
        <v>55.172413793103445</v>
      </c>
      <c r="K14" s="1"/>
      <c r="L14" s="1"/>
      <c r="M14" s="158"/>
      <c r="N14" s="341" t="s">
        <v>168</v>
      </c>
      <c r="O14" s="93">
        <v>580</v>
      </c>
      <c r="P14" s="93">
        <v>232</v>
      </c>
      <c r="Q14" s="93">
        <v>392</v>
      </c>
      <c r="R14" s="93">
        <v>186</v>
      </c>
      <c r="S14" s="93">
        <v>382</v>
      </c>
      <c r="T14" s="93">
        <v>190</v>
      </c>
      <c r="U14" s="304"/>
      <c r="V14" s="305"/>
      <c r="W14" s="305"/>
      <c r="X14" s="304"/>
      <c r="Y14" s="334"/>
      <c r="Z14" s="1"/>
      <c r="AA14" s="305"/>
      <c r="AB14" s="305"/>
      <c r="AC14" s="305"/>
      <c r="AD14" s="1"/>
    </row>
    <row r="15" spans="1:30" ht="24.95" customHeight="1">
      <c r="A15" s="469" t="s">
        <v>54</v>
      </c>
      <c r="B15" s="465"/>
      <c r="C15" s="465"/>
      <c r="D15" s="290" t="s">
        <v>10</v>
      </c>
      <c r="E15" s="268" t="s">
        <v>35</v>
      </c>
      <c r="F15" s="292">
        <f>O16+O17+O18+O19-P16-P17-P18-P19</f>
        <v>250</v>
      </c>
      <c r="G15" s="292">
        <f>Q16+Q17+Q18+Q19-R16-R17-R18-R19</f>
        <v>127</v>
      </c>
      <c r="H15" s="293">
        <f t="shared" si="2"/>
        <v>50.8</v>
      </c>
      <c r="I15" s="292">
        <f>S16+S17+S18+S19-T16-T17-T18-T19</f>
        <v>119</v>
      </c>
      <c r="J15" s="294">
        <f t="shared" si="4"/>
        <v>47.599999999999994</v>
      </c>
      <c r="K15" s="1"/>
      <c r="L15" s="1"/>
      <c r="M15" s="158"/>
      <c r="N15" s="342" t="s">
        <v>177</v>
      </c>
      <c r="O15" s="93"/>
      <c r="P15" s="93">
        <v>9567</v>
      </c>
      <c r="Q15" s="93"/>
      <c r="R15" s="93">
        <v>5932</v>
      </c>
      <c r="T15" s="93">
        <v>5733</v>
      </c>
      <c r="U15" s="304"/>
      <c r="V15" s="305"/>
      <c r="W15" s="305"/>
      <c r="X15" s="304"/>
      <c r="Y15" s="334"/>
      <c r="Z15" s="1"/>
      <c r="AA15" s="305"/>
      <c r="AB15" s="305"/>
      <c r="AC15" s="305"/>
      <c r="AD15" s="1"/>
    </row>
    <row r="16" spans="1:30" ht="24.95" customHeight="1">
      <c r="A16" s="470"/>
      <c r="B16" s="473"/>
      <c r="C16" s="472"/>
      <c r="D16" s="290" t="s">
        <v>12</v>
      </c>
      <c r="E16" s="295" t="s">
        <v>55</v>
      </c>
      <c r="F16" s="296">
        <f>O20+O21+O22+O23+O24-P20-P21-P22-P23-P24</f>
        <v>171</v>
      </c>
      <c r="G16" s="286">
        <f>Q20+Q21+Q22+Q23+Q24-R20-R21-R22-R23-R24</f>
        <v>97</v>
      </c>
      <c r="H16" s="293">
        <f t="shared" si="2"/>
        <v>56.725146198830409</v>
      </c>
      <c r="I16" s="292">
        <f>S20+S21+S22+S23+S24-T20-T21-T22-T23-T24</f>
        <v>83</v>
      </c>
      <c r="J16" s="294">
        <f t="shared" si="4"/>
        <v>48.538011695906427</v>
      </c>
      <c r="K16" s="1"/>
      <c r="L16" s="1"/>
      <c r="M16" s="158"/>
      <c r="N16" s="341" t="s">
        <v>442</v>
      </c>
      <c r="O16" s="93">
        <v>48</v>
      </c>
      <c r="P16" s="93">
        <v>14</v>
      </c>
      <c r="Q16" s="93">
        <v>26</v>
      </c>
      <c r="R16" s="93">
        <v>10</v>
      </c>
      <c r="S16" s="93">
        <v>23</v>
      </c>
      <c r="T16" s="93">
        <v>9</v>
      </c>
      <c r="U16" s="304"/>
      <c r="V16" s="305"/>
      <c r="W16" s="305"/>
      <c r="X16" s="304"/>
      <c r="Y16" s="334"/>
      <c r="Z16" s="1"/>
      <c r="AA16" s="305"/>
      <c r="AB16" s="305"/>
      <c r="AC16" s="305"/>
      <c r="AD16" s="1"/>
    </row>
    <row r="17" spans="1:30" ht="24.95" customHeight="1">
      <c r="A17" s="470"/>
      <c r="B17" s="473"/>
      <c r="C17" s="472"/>
      <c r="D17" s="290" t="s">
        <v>20</v>
      </c>
      <c r="E17" s="295" t="s">
        <v>56</v>
      </c>
      <c r="F17" s="296">
        <f>O25+O26+O27+O28+O29-P25-P26-P27-P28-P29</f>
        <v>255</v>
      </c>
      <c r="G17" s="286">
        <f>Q25+Q26+Q27+Q28+Q29-R25-R26-R27-R28-R29</f>
        <v>119</v>
      </c>
      <c r="H17" s="293">
        <f t="shared" si="2"/>
        <v>46.666666666666664</v>
      </c>
      <c r="I17" s="292">
        <f>S25+S26+S27+S28+S29-T25-T26-T27-T28-T29</f>
        <v>104</v>
      </c>
      <c r="J17" s="297">
        <f t="shared" si="4"/>
        <v>40.784313725490193</v>
      </c>
      <c r="K17" s="1"/>
      <c r="L17" s="1"/>
      <c r="M17" s="158"/>
      <c r="N17" s="341" t="s">
        <v>456</v>
      </c>
      <c r="O17" s="93">
        <v>17</v>
      </c>
      <c r="P17" s="93">
        <v>1</v>
      </c>
      <c r="Q17" s="93">
        <v>6</v>
      </c>
      <c r="R17" s="93">
        <v>0</v>
      </c>
      <c r="S17" s="93">
        <v>6</v>
      </c>
      <c r="T17" s="93">
        <v>0</v>
      </c>
      <c r="U17" s="304"/>
      <c r="V17" s="305"/>
      <c r="W17" s="305"/>
      <c r="X17" s="304"/>
      <c r="Y17" s="334"/>
      <c r="Z17" s="1"/>
      <c r="AA17" s="306"/>
      <c r="AB17" s="307"/>
      <c r="AC17" s="308"/>
      <c r="AD17" s="1"/>
    </row>
    <row r="18" spans="1:30" ht="24.95" customHeight="1">
      <c r="A18" s="471"/>
      <c r="B18" s="466"/>
      <c r="C18" s="466"/>
      <c r="D18" s="290" t="s">
        <v>51</v>
      </c>
      <c r="E18" s="268" t="s">
        <v>57</v>
      </c>
      <c r="F18" s="292">
        <f>O30-P30</f>
        <v>25</v>
      </c>
      <c r="G18" s="292">
        <f>Q30-R30</f>
        <v>9</v>
      </c>
      <c r="H18" s="293">
        <f t="shared" si="2"/>
        <v>36</v>
      </c>
      <c r="I18" s="292">
        <f>S30-T30</f>
        <v>7</v>
      </c>
      <c r="J18" s="294">
        <f t="shared" si="4"/>
        <v>28.000000000000004</v>
      </c>
      <c r="K18" s="1"/>
      <c r="L18" s="1"/>
      <c r="M18" s="158"/>
      <c r="N18" s="341" t="s">
        <v>457</v>
      </c>
      <c r="O18" s="93">
        <v>49</v>
      </c>
      <c r="P18" s="93">
        <v>9</v>
      </c>
      <c r="Q18" s="93">
        <v>35</v>
      </c>
      <c r="R18" s="93">
        <v>8</v>
      </c>
      <c r="S18" s="93">
        <v>31</v>
      </c>
      <c r="T18" s="93">
        <v>7</v>
      </c>
      <c r="U18" s="304"/>
      <c r="V18" s="305"/>
      <c r="W18" s="305"/>
      <c r="X18" s="304"/>
      <c r="Y18" s="334"/>
      <c r="Z18" s="1"/>
      <c r="AA18" s="1"/>
      <c r="AB18" s="1"/>
      <c r="AC18" s="1"/>
      <c r="AD18" s="1"/>
    </row>
    <row r="19" spans="1:30" ht="24.95" customHeight="1">
      <c r="A19" s="265" t="s">
        <v>7</v>
      </c>
      <c r="B19" s="266" t="s">
        <v>37</v>
      </c>
      <c r="C19" s="267" t="s">
        <v>9</v>
      </c>
      <c r="D19" s="290" t="s">
        <v>10</v>
      </c>
      <c r="E19" s="268" t="s">
        <v>40</v>
      </c>
      <c r="F19" s="281">
        <f>O33-P33</f>
        <v>64</v>
      </c>
      <c r="G19" s="282">
        <f>Q33-R33</f>
        <v>45</v>
      </c>
      <c r="H19" s="283">
        <f t="shared" si="2"/>
        <v>70.3125</v>
      </c>
      <c r="I19" s="281">
        <f>S33-T33</f>
        <v>40</v>
      </c>
      <c r="J19" s="284">
        <f t="shared" si="4"/>
        <v>62.5</v>
      </c>
      <c r="K19" s="1"/>
      <c r="L19" s="1"/>
      <c r="M19" s="158"/>
      <c r="N19" s="341" t="s">
        <v>458</v>
      </c>
      <c r="O19" s="93">
        <v>161</v>
      </c>
      <c r="P19" s="93">
        <v>1</v>
      </c>
      <c r="Q19" s="93">
        <v>80</v>
      </c>
      <c r="R19" s="93">
        <v>2</v>
      </c>
      <c r="S19" s="93">
        <v>77</v>
      </c>
      <c r="T19" s="93">
        <v>2</v>
      </c>
      <c r="U19" s="304"/>
      <c r="V19" s="305"/>
      <c r="W19" s="305"/>
      <c r="X19" s="304"/>
      <c r="Y19" s="334"/>
      <c r="Z19" s="1"/>
      <c r="AA19" s="1"/>
      <c r="AB19" s="1"/>
      <c r="AC19" s="1"/>
      <c r="AD19" s="1"/>
    </row>
    <row r="20" spans="1:30" ht="24.95" customHeight="1">
      <c r="A20" s="463" t="s">
        <v>7</v>
      </c>
      <c r="B20" s="474" t="s">
        <v>41</v>
      </c>
      <c r="C20" s="467" t="s">
        <v>9</v>
      </c>
      <c r="D20" s="290" t="s">
        <v>10</v>
      </c>
      <c r="E20" s="298" t="s">
        <v>44</v>
      </c>
      <c r="F20" s="292">
        <f>O43-P43</f>
        <v>55568</v>
      </c>
      <c r="G20" s="286">
        <f>Q43-R43</f>
        <v>35573</v>
      </c>
      <c r="H20" s="293">
        <f t="shared" si="2"/>
        <v>64.017060178520012</v>
      </c>
      <c r="I20" s="292">
        <f>S43-T43</f>
        <v>34019</v>
      </c>
      <c r="J20" s="294">
        <f t="shared" si="4"/>
        <v>61.220486610999139</v>
      </c>
      <c r="K20" s="1"/>
      <c r="L20" s="1"/>
      <c r="M20" s="158"/>
      <c r="N20" s="341" t="s">
        <v>459</v>
      </c>
      <c r="O20" s="93">
        <v>160</v>
      </c>
      <c r="P20" s="93">
        <v>4</v>
      </c>
      <c r="Q20" s="93">
        <v>94</v>
      </c>
      <c r="R20" s="93">
        <v>3</v>
      </c>
      <c r="S20" s="93">
        <v>81</v>
      </c>
      <c r="T20" s="93">
        <v>3</v>
      </c>
      <c r="U20" s="304"/>
      <c r="V20" s="305"/>
      <c r="W20" s="305"/>
      <c r="X20" s="304"/>
      <c r="Y20" s="334"/>
      <c r="Z20" s="1"/>
      <c r="AA20" s="1"/>
      <c r="AB20" s="1"/>
      <c r="AC20" s="1"/>
      <c r="AD20" s="1"/>
    </row>
    <row r="21" spans="1:30" ht="24.95" customHeight="1">
      <c r="A21" s="464"/>
      <c r="B21" s="475"/>
      <c r="C21" s="476"/>
      <c r="D21" s="290" t="s">
        <v>12</v>
      </c>
      <c r="E21" s="298" t="s">
        <v>0</v>
      </c>
      <c r="F21" s="292">
        <f>O44-P44</f>
        <v>6884</v>
      </c>
      <c r="G21" s="286">
        <f>Q44-R44</f>
        <v>3624</v>
      </c>
      <c r="H21" s="283">
        <f t="shared" si="2"/>
        <v>52.643811737362</v>
      </c>
      <c r="I21" s="292">
        <f>S44-T44</f>
        <v>3484</v>
      </c>
      <c r="J21" s="284">
        <f t="shared" si="4"/>
        <v>50.610110400929685</v>
      </c>
      <c r="K21" s="1"/>
      <c r="L21" s="1"/>
      <c r="M21" s="158"/>
      <c r="N21" s="341" t="s">
        <v>460</v>
      </c>
      <c r="O21" s="93">
        <v>1</v>
      </c>
      <c r="P21" s="93">
        <v>0</v>
      </c>
      <c r="Q21" s="93">
        <v>0</v>
      </c>
      <c r="R21" s="93">
        <v>0</v>
      </c>
      <c r="S21" s="93">
        <v>0</v>
      </c>
      <c r="T21" s="93">
        <v>0</v>
      </c>
      <c r="U21" s="304"/>
      <c r="V21" s="305"/>
      <c r="W21" s="305"/>
      <c r="X21" s="304"/>
      <c r="Y21" s="334"/>
      <c r="Z21" s="1"/>
      <c r="AA21" s="1"/>
      <c r="AB21" s="1"/>
      <c r="AC21" s="1"/>
      <c r="AD21" s="1"/>
    </row>
    <row r="22" spans="1:30" ht="24.95" customHeight="1">
      <c r="A22" s="265"/>
      <c r="B22" s="269" t="s">
        <v>45</v>
      </c>
      <c r="C22" s="270"/>
      <c r="D22" s="291"/>
      <c r="E22" s="268" t="s">
        <v>46</v>
      </c>
      <c r="F22" s="292">
        <f>O45-P45</f>
        <v>50</v>
      </c>
      <c r="G22" s="286">
        <f>Q45-R45</f>
        <v>50</v>
      </c>
      <c r="H22" s="283">
        <f t="shared" si="2"/>
        <v>100</v>
      </c>
      <c r="I22" s="292">
        <f>S45-T45</f>
        <v>48</v>
      </c>
      <c r="J22" s="351">
        <f>(I22/F22)*100</f>
        <v>96</v>
      </c>
      <c r="K22" s="1"/>
      <c r="L22" s="1"/>
      <c r="M22" s="172"/>
      <c r="N22" s="341" t="s">
        <v>461</v>
      </c>
      <c r="O22" s="93">
        <v>2</v>
      </c>
      <c r="P22" s="93">
        <v>1</v>
      </c>
      <c r="Q22" s="93">
        <v>2</v>
      </c>
      <c r="R22" s="93">
        <v>1</v>
      </c>
      <c r="S22" s="93">
        <v>1</v>
      </c>
      <c r="T22" s="93">
        <v>1</v>
      </c>
      <c r="U22" s="304"/>
      <c r="V22" s="304"/>
      <c r="W22" s="305"/>
      <c r="X22" s="304"/>
      <c r="Y22" s="334"/>
      <c r="Z22" s="1"/>
      <c r="AA22" s="1"/>
      <c r="AB22" s="1"/>
      <c r="AC22" s="1"/>
      <c r="AD22" s="1"/>
    </row>
    <row r="23" spans="1:30" ht="24.95" customHeight="1">
      <c r="A23" s="265"/>
      <c r="B23" s="269" t="s">
        <v>47</v>
      </c>
      <c r="C23" s="270"/>
      <c r="D23" s="291"/>
      <c r="E23" s="268" t="s">
        <v>48</v>
      </c>
      <c r="F23" s="292">
        <f>O46-P46</f>
        <v>4</v>
      </c>
      <c r="G23" s="286">
        <f>Q46-R46</f>
        <v>4</v>
      </c>
      <c r="H23" s="283">
        <f t="shared" si="2"/>
        <v>100</v>
      </c>
      <c r="I23" s="292">
        <f>S46-T46</f>
        <v>4</v>
      </c>
      <c r="J23" s="351">
        <f>(I23/F23)*100</f>
        <v>100</v>
      </c>
      <c r="K23" s="1"/>
      <c r="L23" s="1"/>
      <c r="M23" s="172"/>
      <c r="N23" s="341" t="s">
        <v>462</v>
      </c>
      <c r="O23" s="93">
        <v>1</v>
      </c>
      <c r="P23" s="93">
        <v>0</v>
      </c>
      <c r="Q23" s="93">
        <v>0</v>
      </c>
      <c r="R23" s="93">
        <v>0</v>
      </c>
      <c r="S23" s="93">
        <v>0</v>
      </c>
      <c r="T23" s="93">
        <v>0</v>
      </c>
      <c r="U23" s="304"/>
      <c r="V23" s="304"/>
      <c r="W23" s="305"/>
      <c r="X23" s="304"/>
      <c r="Y23" s="334"/>
      <c r="Z23" s="1"/>
      <c r="AA23" s="1"/>
      <c r="AB23" s="1"/>
      <c r="AC23" s="1"/>
      <c r="AD23" s="1"/>
    </row>
    <row r="24" spans="1:30" ht="12.6" customHeight="1">
      <c r="A24" s="271"/>
      <c r="B24" s="272"/>
      <c r="C24" s="273"/>
      <c r="D24" s="274"/>
      <c r="E24" s="479" t="s">
        <v>49</v>
      </c>
      <c r="F24" s="481">
        <f>SUM(P5:P46)</f>
        <v>21865</v>
      </c>
      <c r="G24" s="483">
        <f>SUM(R5:R46)</f>
        <v>14761</v>
      </c>
      <c r="H24" s="484">
        <f>(G24/F24)*100</f>
        <v>67.509718728561623</v>
      </c>
      <c r="I24" s="482">
        <f>SUM(T5:T46)</f>
        <v>14429</v>
      </c>
      <c r="J24" s="486">
        <f>(I24/F24)*100</f>
        <v>65.991310313286078</v>
      </c>
      <c r="K24" s="1"/>
      <c r="L24" s="1"/>
      <c r="M24" s="1"/>
      <c r="N24" s="341" t="s">
        <v>463</v>
      </c>
      <c r="O24" s="93">
        <v>12</v>
      </c>
      <c r="P24" s="93">
        <v>0</v>
      </c>
      <c r="Q24" s="93">
        <v>5</v>
      </c>
      <c r="R24" s="93">
        <v>0</v>
      </c>
      <c r="S24" s="93">
        <v>5</v>
      </c>
      <c r="T24" s="93">
        <v>0</v>
      </c>
      <c r="U24" s="304"/>
      <c r="V24" s="304"/>
      <c r="W24" s="304"/>
      <c r="X24" s="304"/>
      <c r="Y24" s="334"/>
      <c r="Z24" s="1"/>
      <c r="AA24" s="1"/>
      <c r="AB24" s="1"/>
      <c r="AC24" s="1"/>
      <c r="AD24" s="1"/>
    </row>
    <row r="25" spans="1:30" ht="12.6" customHeight="1">
      <c r="A25" s="271"/>
      <c r="B25" s="272"/>
      <c r="C25" s="273"/>
      <c r="D25" s="275"/>
      <c r="E25" s="480"/>
      <c r="F25" s="482"/>
      <c r="G25" s="483"/>
      <c r="H25" s="485"/>
      <c r="I25" s="482"/>
      <c r="J25" s="487"/>
      <c r="K25" s="1"/>
      <c r="L25" s="1"/>
      <c r="M25" s="1"/>
      <c r="N25" s="341" t="s">
        <v>464</v>
      </c>
      <c r="O25" s="93">
        <v>103</v>
      </c>
      <c r="P25" s="93">
        <v>2</v>
      </c>
      <c r="Q25" s="93">
        <v>60</v>
      </c>
      <c r="R25" s="93">
        <v>2</v>
      </c>
      <c r="S25" s="93">
        <v>52</v>
      </c>
      <c r="T25" s="93">
        <v>1</v>
      </c>
      <c r="U25" s="304"/>
      <c r="V25" s="304"/>
      <c r="W25" s="304"/>
      <c r="X25" s="304"/>
      <c r="Y25" s="334"/>
      <c r="Z25" s="1"/>
      <c r="AA25" s="1"/>
      <c r="AB25" s="1"/>
      <c r="AC25" s="1"/>
      <c r="AD25" s="1"/>
    </row>
    <row r="26" spans="1:30" ht="24.95" customHeight="1">
      <c r="A26" s="276"/>
      <c r="B26" s="277"/>
      <c r="C26" s="277"/>
      <c r="D26" s="278"/>
      <c r="E26" s="279" t="s">
        <v>451</v>
      </c>
      <c r="F26" s="287">
        <f>SUM(F5:F25)</f>
        <v>88819</v>
      </c>
      <c r="G26" s="287">
        <f>SUM(G5:G25)</f>
        <v>56406</v>
      </c>
      <c r="H26" s="288">
        <f>(G26/F26)*100</f>
        <v>63.50668212882379</v>
      </c>
      <c r="I26" s="287">
        <f>SUM(I5:I25)</f>
        <v>54198</v>
      </c>
      <c r="J26" s="289">
        <f>(I26/F26)*100</f>
        <v>61.020727547033857</v>
      </c>
      <c r="K26" s="1"/>
      <c r="L26" s="1"/>
      <c r="M26" s="1"/>
      <c r="N26" s="341" t="s">
        <v>465</v>
      </c>
      <c r="O26" s="93">
        <v>0</v>
      </c>
      <c r="P26" s="93">
        <v>0</v>
      </c>
      <c r="Q26" s="93">
        <v>0</v>
      </c>
      <c r="R26" s="93">
        <v>0</v>
      </c>
      <c r="S26" s="93">
        <v>0</v>
      </c>
      <c r="T26" s="93">
        <v>0</v>
      </c>
      <c r="U26" s="309"/>
      <c r="V26" s="309"/>
      <c r="W26" s="310"/>
      <c r="X26" s="309"/>
      <c r="Y26" s="334"/>
      <c r="Z26" s="1"/>
      <c r="AA26" s="1"/>
      <c r="AB26" s="1"/>
      <c r="AC26" s="1"/>
      <c r="AD26" s="1"/>
    </row>
    <row r="27" spans="1:30" ht="43.35" customHeight="1">
      <c r="A27" s="477" t="s">
        <v>472</v>
      </c>
      <c r="B27" s="477"/>
      <c r="C27" s="477"/>
      <c r="D27" s="477"/>
      <c r="E27" s="477"/>
      <c r="F27" s="477"/>
      <c r="G27" s="477"/>
      <c r="H27" s="477"/>
      <c r="I27" s="477"/>
      <c r="J27" s="477"/>
      <c r="M27" s="1"/>
      <c r="N27" s="341" t="s">
        <v>466</v>
      </c>
      <c r="O27" s="93">
        <v>100</v>
      </c>
      <c r="P27" s="93">
        <v>1</v>
      </c>
      <c r="Q27" s="93">
        <v>38</v>
      </c>
      <c r="R27" s="93">
        <v>1</v>
      </c>
      <c r="S27" s="93">
        <v>32</v>
      </c>
      <c r="T27" s="93">
        <v>1</v>
      </c>
      <c r="U27" s="1"/>
      <c r="V27" s="1"/>
      <c r="W27" s="1"/>
      <c r="X27" s="1"/>
      <c r="Y27" s="334"/>
      <c r="Z27" s="1"/>
      <c r="AA27" s="1"/>
      <c r="AB27" s="1"/>
      <c r="AC27" s="1"/>
      <c r="AD27" s="1"/>
    </row>
    <row r="28" spans="1:30" ht="36.6" customHeight="1">
      <c r="A28" s="478"/>
      <c r="B28" s="478"/>
      <c r="C28" s="478"/>
      <c r="D28" s="478"/>
      <c r="E28" s="478"/>
      <c r="F28" s="478"/>
      <c r="G28" s="478"/>
      <c r="H28" s="478"/>
      <c r="I28" s="478"/>
      <c r="J28" s="478"/>
      <c r="M28" s="1"/>
      <c r="N28" s="341" t="s">
        <v>467</v>
      </c>
      <c r="O28" s="93">
        <v>13</v>
      </c>
      <c r="P28" s="93">
        <v>0</v>
      </c>
      <c r="Q28" s="93">
        <v>4</v>
      </c>
      <c r="R28" s="93">
        <v>0</v>
      </c>
      <c r="S28" s="93">
        <v>3</v>
      </c>
      <c r="T28" s="93">
        <v>1</v>
      </c>
      <c r="U28" s="1"/>
      <c r="V28" s="1"/>
      <c r="W28" s="1"/>
      <c r="X28" s="1"/>
      <c r="Y28" s="334"/>
      <c r="Z28" s="1"/>
      <c r="AA28" s="1"/>
      <c r="AB28" s="1"/>
      <c r="AC28" s="1"/>
      <c r="AD28" s="1"/>
    </row>
    <row r="29" spans="1:30" ht="24.6" customHeight="1">
      <c r="A29" s="478"/>
      <c r="B29" s="478"/>
      <c r="C29" s="478"/>
      <c r="D29" s="478"/>
      <c r="E29" s="478"/>
      <c r="F29" s="478"/>
      <c r="G29" s="478"/>
      <c r="H29" s="478"/>
      <c r="I29" s="478"/>
      <c r="J29" s="478"/>
      <c r="M29" s="1"/>
      <c r="N29" s="341" t="s">
        <v>468</v>
      </c>
      <c r="O29" s="93">
        <v>42</v>
      </c>
      <c r="P29" s="93">
        <v>0</v>
      </c>
      <c r="Q29" s="93">
        <v>20</v>
      </c>
      <c r="R29" s="93">
        <v>0</v>
      </c>
      <c r="S29" s="93">
        <v>20</v>
      </c>
      <c r="T29" s="93">
        <v>0</v>
      </c>
      <c r="U29" s="1"/>
      <c r="V29" s="1"/>
      <c r="W29" s="1"/>
      <c r="X29" s="1"/>
      <c r="Y29" s="334"/>
      <c r="Z29" s="1"/>
      <c r="AA29" s="1"/>
      <c r="AB29" s="1"/>
      <c r="AC29" s="1"/>
      <c r="AD29" s="1"/>
    </row>
    <row r="30" spans="1:30" ht="29.1" customHeight="1">
      <c r="A30" s="478"/>
      <c r="B30" s="478"/>
      <c r="C30" s="478"/>
      <c r="D30" s="478"/>
      <c r="E30" s="478"/>
      <c r="F30" s="478"/>
      <c r="G30" s="478"/>
      <c r="H30" s="478"/>
      <c r="I30" s="478"/>
      <c r="J30" s="478"/>
      <c r="M30" s="1"/>
      <c r="N30" s="341" t="s">
        <v>206</v>
      </c>
      <c r="O30" s="347">
        <v>25</v>
      </c>
      <c r="P30" s="93">
        <v>0</v>
      </c>
      <c r="Q30" s="93">
        <v>9</v>
      </c>
      <c r="R30" s="93">
        <v>0</v>
      </c>
      <c r="S30" s="93">
        <v>7</v>
      </c>
      <c r="T30" s="93">
        <v>0</v>
      </c>
      <c r="U30" s="1"/>
      <c r="V30" s="1"/>
      <c r="W30" s="1"/>
      <c r="X30" s="1"/>
      <c r="Y30" s="334"/>
      <c r="Z30" s="1"/>
      <c r="AA30" s="1"/>
      <c r="AB30" s="1"/>
      <c r="AC30" s="1"/>
      <c r="AD30" s="1"/>
    </row>
    <row r="31" spans="1:30">
      <c r="M31" s="1"/>
      <c r="N31" s="342" t="s">
        <v>212</v>
      </c>
      <c r="O31" s="42"/>
      <c r="P31" s="346">
        <v>144</v>
      </c>
      <c r="Q31" s="93"/>
      <c r="R31" s="93">
        <v>35</v>
      </c>
      <c r="T31" s="93">
        <v>30</v>
      </c>
      <c r="U31" s="1"/>
      <c r="V31" s="1"/>
      <c r="W31" s="1"/>
      <c r="X31" s="1"/>
      <c r="Y31" s="334"/>
      <c r="Z31" s="1"/>
      <c r="AA31" s="1"/>
      <c r="AB31" s="1"/>
      <c r="AC31" s="1"/>
      <c r="AD31" s="1"/>
    </row>
    <row r="32" spans="1:30">
      <c r="M32" s="1"/>
      <c r="N32" s="342" t="s">
        <v>215</v>
      </c>
      <c r="O32" s="42"/>
      <c r="P32" s="346">
        <v>12</v>
      </c>
      <c r="Q32" s="93"/>
      <c r="R32" s="93">
        <v>3</v>
      </c>
      <c r="T32" s="93">
        <v>3</v>
      </c>
      <c r="U32" s="1"/>
      <c r="V32" s="1"/>
      <c r="W32" s="1"/>
      <c r="X32" s="1"/>
      <c r="Y32" s="334"/>
      <c r="Z32" s="1"/>
      <c r="AA32" s="1"/>
      <c r="AB32" s="1"/>
      <c r="AC32" s="1"/>
      <c r="AD32" s="1"/>
    </row>
    <row r="33" spans="13:30">
      <c r="M33" s="1"/>
      <c r="N33" s="341" t="s">
        <v>216</v>
      </c>
      <c r="O33" s="349">
        <v>66</v>
      </c>
      <c r="P33" s="93">
        <v>2</v>
      </c>
      <c r="Q33" s="93">
        <v>45</v>
      </c>
      <c r="R33" s="93">
        <v>0</v>
      </c>
      <c r="S33" s="347">
        <v>40</v>
      </c>
      <c r="T33" s="93">
        <v>0</v>
      </c>
      <c r="U33" s="1"/>
      <c r="V33" s="1"/>
      <c r="W33" s="1"/>
      <c r="X33" s="1"/>
      <c r="Y33" s="334"/>
      <c r="Z33" s="1"/>
      <c r="AA33" s="1"/>
      <c r="AB33" s="1"/>
      <c r="AC33" s="1"/>
      <c r="AD33" s="1"/>
    </row>
    <row r="34" spans="13:30">
      <c r="M34" s="1"/>
      <c r="N34" s="342" t="s">
        <v>222</v>
      </c>
      <c r="O34" s="42"/>
      <c r="P34" s="346">
        <v>10</v>
      </c>
      <c r="Q34" s="93"/>
      <c r="R34" s="350">
        <v>1</v>
      </c>
      <c r="S34" s="42"/>
      <c r="T34" s="346">
        <v>1</v>
      </c>
      <c r="U34" s="1"/>
      <c r="V34" s="1"/>
      <c r="W34" s="1"/>
      <c r="X34" s="1"/>
      <c r="Y34" s="334"/>
      <c r="Z34" s="1"/>
      <c r="AA34" s="1"/>
      <c r="AB34" s="1"/>
      <c r="AC34" s="1"/>
      <c r="AD34" s="1"/>
    </row>
    <row r="35" spans="13:30">
      <c r="M35" s="1"/>
      <c r="N35" s="342" t="s">
        <v>223</v>
      </c>
      <c r="O35" s="42"/>
      <c r="P35" s="346">
        <v>8</v>
      </c>
      <c r="Q35" s="93"/>
      <c r="R35" s="350">
        <v>4</v>
      </c>
      <c r="S35" s="42"/>
      <c r="T35" s="346">
        <v>4</v>
      </c>
      <c r="U35" s="1"/>
      <c r="V35" s="1"/>
      <c r="W35" s="1"/>
      <c r="X35" s="1"/>
      <c r="Y35" s="334"/>
      <c r="Z35" s="1"/>
      <c r="AA35" s="1"/>
      <c r="AB35" s="1"/>
      <c r="AC35" s="1"/>
      <c r="AD35" s="1"/>
    </row>
    <row r="36" spans="13:30">
      <c r="M36" s="1"/>
      <c r="N36" s="342" t="s">
        <v>225</v>
      </c>
      <c r="O36" s="42"/>
      <c r="P36" s="346">
        <v>50</v>
      </c>
      <c r="Q36" s="93"/>
      <c r="R36" s="350">
        <v>6</v>
      </c>
      <c r="S36" s="42"/>
      <c r="T36" s="346">
        <v>3</v>
      </c>
      <c r="U36" s="1"/>
      <c r="V36" s="1"/>
      <c r="W36" s="1"/>
      <c r="X36" s="1"/>
      <c r="Y36" s="335"/>
      <c r="Z36" s="1"/>
      <c r="AA36" s="1"/>
      <c r="AB36" s="1"/>
      <c r="AC36" s="1"/>
      <c r="AD36" s="1"/>
    </row>
    <row r="37" spans="13:30">
      <c r="M37" s="1"/>
      <c r="N37" s="342" t="s">
        <v>226</v>
      </c>
      <c r="O37" s="42"/>
      <c r="P37" s="346">
        <v>258</v>
      </c>
      <c r="Q37" s="93"/>
      <c r="R37" s="350">
        <v>20</v>
      </c>
      <c r="S37" s="42"/>
      <c r="T37" s="346">
        <v>17</v>
      </c>
      <c r="U37" s="1"/>
      <c r="V37" s="1"/>
      <c r="W37" s="1"/>
      <c r="X37" s="1"/>
      <c r="Y37" s="335"/>
      <c r="Z37" s="1"/>
      <c r="AA37" s="1"/>
      <c r="AB37" s="1"/>
      <c r="AC37" s="1"/>
      <c r="AD37" s="1"/>
    </row>
    <row r="38" spans="13:30">
      <c r="M38" s="1"/>
      <c r="N38" s="342" t="s">
        <v>229</v>
      </c>
      <c r="O38" s="42"/>
      <c r="P38" s="346">
        <v>3</v>
      </c>
      <c r="Q38" s="93"/>
      <c r="R38" s="350">
        <v>2</v>
      </c>
      <c r="S38" s="42"/>
      <c r="T38" s="346">
        <v>2</v>
      </c>
      <c r="U38" s="1"/>
      <c r="V38" s="1"/>
      <c r="W38" s="1"/>
      <c r="X38" s="1"/>
      <c r="Y38" s="335"/>
      <c r="Z38" s="1"/>
      <c r="AA38" s="1"/>
      <c r="AB38" s="1"/>
      <c r="AC38" s="1"/>
      <c r="AD38" s="1"/>
    </row>
    <row r="39" spans="13:30">
      <c r="N39" s="342" t="s">
        <v>231</v>
      </c>
      <c r="O39" s="42"/>
      <c r="P39" s="346">
        <v>48</v>
      </c>
      <c r="Q39" s="93"/>
      <c r="R39" s="350">
        <v>24</v>
      </c>
      <c r="S39" s="42"/>
      <c r="T39" s="346">
        <v>21</v>
      </c>
      <c r="Y39" s="335"/>
    </row>
    <row r="40" spans="13:30">
      <c r="N40" s="342" t="s">
        <v>233</v>
      </c>
      <c r="O40" s="42"/>
      <c r="P40" s="346">
        <v>0</v>
      </c>
      <c r="Q40" s="93"/>
      <c r="R40" s="350">
        <v>0</v>
      </c>
      <c r="S40" s="42"/>
      <c r="T40" s="346">
        <v>0</v>
      </c>
      <c r="Y40" s="335"/>
    </row>
    <row r="41" spans="13:30">
      <c r="N41" s="342" t="s">
        <v>234</v>
      </c>
      <c r="O41" s="42"/>
      <c r="P41" s="346">
        <v>209</v>
      </c>
      <c r="Q41" s="93"/>
      <c r="R41" s="350">
        <v>102</v>
      </c>
      <c r="S41" s="42"/>
      <c r="T41" s="346">
        <v>97</v>
      </c>
      <c r="Y41" s="335"/>
    </row>
    <row r="42" spans="13:30">
      <c r="N42" s="342" t="s">
        <v>237</v>
      </c>
      <c r="O42" s="42"/>
      <c r="P42" s="346">
        <v>3200</v>
      </c>
      <c r="Q42" s="93"/>
      <c r="R42" s="350">
        <v>2147</v>
      </c>
      <c r="S42" s="42"/>
      <c r="T42" s="346">
        <v>2046</v>
      </c>
      <c r="Y42" s="335"/>
    </row>
    <row r="43" spans="13:30">
      <c r="N43" s="341" t="s">
        <v>241</v>
      </c>
      <c r="O43" s="348">
        <v>61663</v>
      </c>
      <c r="P43" s="93">
        <v>6095</v>
      </c>
      <c r="Q43" s="93">
        <v>40502</v>
      </c>
      <c r="R43" s="93">
        <v>4929</v>
      </c>
      <c r="S43" s="348">
        <v>38968</v>
      </c>
      <c r="T43" s="93">
        <v>4949</v>
      </c>
      <c r="Y43" s="335"/>
    </row>
    <row r="44" spans="13:30">
      <c r="N44" s="342" t="s">
        <v>252</v>
      </c>
      <c r="O44" s="93">
        <v>8795</v>
      </c>
      <c r="P44" s="93">
        <v>1911</v>
      </c>
      <c r="Q44" s="93">
        <v>4914</v>
      </c>
      <c r="R44" s="93">
        <v>1290</v>
      </c>
      <c r="S44" s="93">
        <v>4730</v>
      </c>
      <c r="T44" s="93">
        <v>1246</v>
      </c>
      <c r="Y44" s="335"/>
    </row>
    <row r="45" spans="13:30">
      <c r="N45" s="343" t="s">
        <v>258</v>
      </c>
      <c r="O45" s="93">
        <v>50</v>
      </c>
      <c r="P45" s="89">
        <v>0</v>
      </c>
      <c r="Q45" s="93">
        <v>50</v>
      </c>
      <c r="R45" s="89">
        <v>0</v>
      </c>
      <c r="S45" s="93">
        <v>48</v>
      </c>
      <c r="T45" s="89">
        <v>0</v>
      </c>
      <c r="Y45" s="335"/>
    </row>
    <row r="46" spans="13:30">
      <c r="N46" s="343" t="s">
        <v>261</v>
      </c>
      <c r="O46" s="93">
        <v>4</v>
      </c>
      <c r="P46" s="89">
        <v>0</v>
      </c>
      <c r="Q46" s="93">
        <v>4</v>
      </c>
      <c r="R46" s="89">
        <v>0</v>
      </c>
      <c r="S46" s="93">
        <v>4</v>
      </c>
      <c r="T46" s="89">
        <v>0</v>
      </c>
      <c r="Y46" s="335"/>
    </row>
    <row r="47" spans="13:30">
      <c r="O47" s="89" t="s">
        <v>89</v>
      </c>
      <c r="P47" s="89" t="s">
        <v>89</v>
      </c>
      <c r="Q47" s="89" t="s">
        <v>89</v>
      </c>
      <c r="R47" s="89" t="s">
        <v>89</v>
      </c>
      <c r="S47" s="89" t="s">
        <v>89</v>
      </c>
      <c r="T47" s="89" t="s">
        <v>89</v>
      </c>
      <c r="Y47" s="335"/>
    </row>
    <row r="48" spans="13:30">
      <c r="P48">
        <f>SUM(P5:P46)</f>
        <v>21865</v>
      </c>
      <c r="R48">
        <f>SUM(R5:R46)</f>
        <v>14761</v>
      </c>
      <c r="T48">
        <f>SUM(T5:T46)</f>
        <v>14429</v>
      </c>
      <c r="Y48" s="335"/>
    </row>
    <row r="49" spans="25:25">
      <c r="Y49" s="335"/>
    </row>
    <row r="50" spans="25:25">
      <c r="Y50" s="335"/>
    </row>
    <row r="51" spans="25:25">
      <c r="Y51" s="335"/>
    </row>
    <row r="52" spans="25:25">
      <c r="Y52" s="335"/>
    </row>
    <row r="53" spans="25:25">
      <c r="Y53" s="335"/>
    </row>
    <row r="54" spans="25:25">
      <c r="Y54" s="335"/>
    </row>
    <row r="55" spans="25:25">
      <c r="Y55" s="335"/>
    </row>
    <row r="56" spans="25:25">
      <c r="Y56" s="335"/>
    </row>
    <row r="57" spans="25:25">
      <c r="Y57" s="336"/>
    </row>
    <row r="58" spans="25:25">
      <c r="Y58" s="336"/>
    </row>
    <row r="59" spans="25:25">
      <c r="Y59" s="336"/>
    </row>
    <row r="60" spans="25:25">
      <c r="Y60" s="336"/>
    </row>
    <row r="61" spans="25:25">
      <c r="Y61" s="336"/>
    </row>
    <row r="62" spans="25:25">
      <c r="Y62" s="336"/>
    </row>
    <row r="63" spans="25:25">
      <c r="Y63" s="336"/>
    </row>
    <row r="64" spans="25:25">
      <c r="Y64" s="336"/>
    </row>
    <row r="65" spans="25:25">
      <c r="Y65" s="336"/>
    </row>
    <row r="66" spans="25:25">
      <c r="Y66" s="336"/>
    </row>
    <row r="67" spans="25:25">
      <c r="Y67" s="336"/>
    </row>
    <row r="68" spans="25:25">
      <c r="Y68" s="336"/>
    </row>
    <row r="69" spans="25:25">
      <c r="Y69" s="336"/>
    </row>
    <row r="70" spans="25:25">
      <c r="Y70" s="336"/>
    </row>
    <row r="71" spans="25:25">
      <c r="Y71" s="336"/>
    </row>
    <row r="72" spans="25:25">
      <c r="Y72" s="336"/>
    </row>
    <row r="73" spans="25:25">
      <c r="Y73" s="336"/>
    </row>
    <row r="74" spans="25:25">
      <c r="Y74" s="336"/>
    </row>
    <row r="75" spans="25:25">
      <c r="Y75" s="336"/>
    </row>
    <row r="76" spans="25:25">
      <c r="Y76" s="336"/>
    </row>
    <row r="77" spans="25:25">
      <c r="Y77" s="336"/>
    </row>
    <row r="78" spans="25:25">
      <c r="Y78" s="336"/>
    </row>
    <row r="79" spans="25:25">
      <c r="Y79" s="336"/>
    </row>
    <row r="80" spans="25:25">
      <c r="Y80" s="336"/>
    </row>
    <row r="81" spans="25:25">
      <c r="Y81" s="336"/>
    </row>
    <row r="82" spans="25:25">
      <c r="Y82" s="336"/>
    </row>
    <row r="83" spans="25:25">
      <c r="Y83" s="336"/>
    </row>
    <row r="84" spans="25:25">
      <c r="Y84" s="336"/>
    </row>
    <row r="85" spans="25:25">
      <c r="Y85" s="336"/>
    </row>
    <row r="86" spans="25:25">
      <c r="Y86" s="336"/>
    </row>
    <row r="87" spans="25:25">
      <c r="Y87" s="336"/>
    </row>
    <row r="88" spans="25:25">
      <c r="Y88" s="336"/>
    </row>
    <row r="89" spans="25:25">
      <c r="Y89" s="336"/>
    </row>
    <row r="90" spans="25:25">
      <c r="Y90" s="336"/>
    </row>
    <row r="91" spans="25:25">
      <c r="Y91" s="336"/>
    </row>
    <row r="92" spans="25:25">
      <c r="Y92" s="336"/>
    </row>
    <row r="93" spans="25:25">
      <c r="Y93" s="336"/>
    </row>
    <row r="94" spans="25:25">
      <c r="Y94" s="336"/>
    </row>
    <row r="95" spans="25:25">
      <c r="Y95" s="336"/>
    </row>
    <row r="96" spans="25:25">
      <c r="Y96" s="336"/>
    </row>
    <row r="97" spans="25:25">
      <c r="Y97" s="336"/>
    </row>
    <row r="98" spans="25:25">
      <c r="Y98" s="336"/>
    </row>
    <row r="99" spans="25:25">
      <c r="Y99" s="336"/>
    </row>
    <row r="100" spans="25:25">
      <c r="Y100" s="336"/>
    </row>
    <row r="101" spans="25:25">
      <c r="Y101" s="336"/>
    </row>
    <row r="102" spans="25:25">
      <c r="Y102" s="336"/>
    </row>
    <row r="103" spans="25:25">
      <c r="Y103" s="336"/>
    </row>
    <row r="104" spans="25:25">
      <c r="Y104" s="336"/>
    </row>
    <row r="105" spans="25:25">
      <c r="Y105" s="336"/>
    </row>
    <row r="106" spans="25:25">
      <c r="Y106" s="336"/>
    </row>
    <row r="107" spans="25:25">
      <c r="Y107" s="336"/>
    </row>
    <row r="108" spans="25:25">
      <c r="Y108" s="336"/>
    </row>
    <row r="109" spans="25:25">
      <c r="Y109" s="336"/>
    </row>
    <row r="110" spans="25:25">
      <c r="Y110" s="336"/>
    </row>
    <row r="111" spans="25:25">
      <c r="Y111" s="336"/>
    </row>
    <row r="112" spans="25:25">
      <c r="Y112" s="336"/>
    </row>
    <row r="113" spans="25:25">
      <c r="Y113" s="336"/>
    </row>
    <row r="114" spans="25:25">
      <c r="Y114" s="336"/>
    </row>
    <row r="115" spans="25:25">
      <c r="Y115" s="336"/>
    </row>
    <row r="116" spans="25:25">
      <c r="Y116" s="336"/>
    </row>
    <row r="117" spans="25:25">
      <c r="Y117" s="336"/>
    </row>
    <row r="118" spans="25:25">
      <c r="Y118" s="336"/>
    </row>
    <row r="119" spans="25:25">
      <c r="Y119" s="336"/>
    </row>
    <row r="120" spans="25:25">
      <c r="Y120" s="336"/>
    </row>
    <row r="121" spans="25:25">
      <c r="Y121" s="336"/>
    </row>
    <row r="122" spans="25:25">
      <c r="Y122" s="336"/>
    </row>
    <row r="123" spans="25:25">
      <c r="Y123" s="336"/>
    </row>
    <row r="124" spans="25:25">
      <c r="Y124" s="336"/>
    </row>
    <row r="125" spans="25:25">
      <c r="Y125" s="336"/>
    </row>
    <row r="126" spans="25:25">
      <c r="Y126" s="336"/>
    </row>
    <row r="127" spans="25:25">
      <c r="Y127" s="336"/>
    </row>
    <row r="128" spans="25:25">
      <c r="Y128" s="336"/>
    </row>
    <row r="129" spans="25:25">
      <c r="Y129" s="336"/>
    </row>
    <row r="130" spans="25:25">
      <c r="Y130" s="336"/>
    </row>
    <row r="131" spans="25:25">
      <c r="Y131" s="336"/>
    </row>
    <row r="132" spans="25:25">
      <c r="Y132" s="336"/>
    </row>
    <row r="133" spans="25:25">
      <c r="Y133" s="336"/>
    </row>
    <row r="134" spans="25:25">
      <c r="Y134" s="336"/>
    </row>
    <row r="135" spans="25:25">
      <c r="Y135" s="336"/>
    </row>
    <row r="136" spans="25:25">
      <c r="Y136" s="336"/>
    </row>
    <row r="137" spans="25:25">
      <c r="Y137" s="336"/>
    </row>
    <row r="138" spans="25:25">
      <c r="Y138" s="336"/>
    </row>
    <row r="139" spans="25:25">
      <c r="Y139" s="336"/>
    </row>
    <row r="140" spans="25:25">
      <c r="Y140" s="336"/>
    </row>
    <row r="141" spans="25:25">
      <c r="Y141" s="336"/>
    </row>
    <row r="142" spans="25:25">
      <c r="Y142" s="336"/>
    </row>
    <row r="143" spans="25:25">
      <c r="Y143" s="336"/>
    </row>
    <row r="144" spans="25:25">
      <c r="Y144" s="336"/>
    </row>
    <row r="145" spans="25:25">
      <c r="Y145" s="336"/>
    </row>
    <row r="146" spans="25:25">
      <c r="Y146" s="336"/>
    </row>
    <row r="147" spans="25:25">
      <c r="Y147" s="336"/>
    </row>
    <row r="148" spans="25:25">
      <c r="Y148" s="336"/>
    </row>
    <row r="149" spans="25:25">
      <c r="Y149" s="336"/>
    </row>
    <row r="150" spans="25:25">
      <c r="Y150" s="336"/>
    </row>
    <row r="151" spans="25:25">
      <c r="Y151" s="336"/>
    </row>
    <row r="152" spans="25:25">
      <c r="Y152" s="336"/>
    </row>
    <row r="153" spans="25:25">
      <c r="Y153" s="336"/>
    </row>
    <row r="154" spans="25:25">
      <c r="Y154" s="336"/>
    </row>
    <row r="155" spans="25:25">
      <c r="Y155" s="336"/>
    </row>
    <row r="156" spans="25:25">
      <c r="Y156" s="336"/>
    </row>
    <row r="157" spans="25:25">
      <c r="Y157" s="336"/>
    </row>
    <row r="158" spans="25:25">
      <c r="Y158" s="336"/>
    </row>
    <row r="159" spans="25:25">
      <c r="Y159" s="336"/>
    </row>
    <row r="160" spans="25:25">
      <c r="Y160" s="336"/>
    </row>
    <row r="161" spans="25:25">
      <c r="Y161" s="336"/>
    </row>
    <row r="162" spans="25:25">
      <c r="Y162" s="336"/>
    </row>
    <row r="163" spans="25:25">
      <c r="Y163" s="336"/>
    </row>
    <row r="164" spans="25:25">
      <c r="Y164" s="336"/>
    </row>
    <row r="165" spans="25:25">
      <c r="Y165" s="336"/>
    </row>
    <row r="166" spans="25:25">
      <c r="Y166" s="336"/>
    </row>
    <row r="167" spans="25:25">
      <c r="Y167" s="336"/>
    </row>
    <row r="168" spans="25:25">
      <c r="Y168" s="336"/>
    </row>
    <row r="169" spans="25:25">
      <c r="Y169" s="336"/>
    </row>
    <row r="170" spans="25:25">
      <c r="Y170" s="336"/>
    </row>
    <row r="171" spans="25:25">
      <c r="Y171" s="336"/>
    </row>
    <row r="172" spans="25:25">
      <c r="Y172" s="336"/>
    </row>
    <row r="173" spans="25:25">
      <c r="Y173" s="336"/>
    </row>
    <row r="174" spans="25:25">
      <c r="Y174" s="336"/>
    </row>
    <row r="175" spans="25:25">
      <c r="Y175" s="336"/>
    </row>
    <row r="176" spans="25:25">
      <c r="Y176" s="336"/>
    </row>
    <row r="177" spans="25:25">
      <c r="Y177" s="336"/>
    </row>
    <row r="178" spans="25:25">
      <c r="Y178" s="336"/>
    </row>
    <row r="179" spans="25:25">
      <c r="Y179" s="336"/>
    </row>
    <row r="180" spans="25:25">
      <c r="Y180" s="336"/>
    </row>
    <row r="181" spans="25:25">
      <c r="Y181" s="336"/>
    </row>
    <row r="182" spans="25:25">
      <c r="Y182" s="336"/>
    </row>
    <row r="183" spans="25:25">
      <c r="Y183" s="336"/>
    </row>
    <row r="184" spans="25:25">
      <c r="Y184" s="336"/>
    </row>
    <row r="185" spans="25:25">
      <c r="Y185" s="336"/>
    </row>
    <row r="186" spans="25:25">
      <c r="Y186" s="336"/>
    </row>
    <row r="187" spans="25:25">
      <c r="Y187" s="336"/>
    </row>
    <row r="188" spans="25:25">
      <c r="Y188" s="336"/>
    </row>
    <row r="189" spans="25:25">
      <c r="Y189" s="336"/>
    </row>
    <row r="190" spans="25:25">
      <c r="Y190" s="336"/>
    </row>
    <row r="191" spans="25:25">
      <c r="Y191" s="336"/>
    </row>
    <row r="192" spans="25:25">
      <c r="Y192" s="336"/>
    </row>
    <row r="193" spans="25:25">
      <c r="Y193" s="336"/>
    </row>
    <row r="194" spans="25:25">
      <c r="Y194" s="336"/>
    </row>
    <row r="195" spans="25:25">
      <c r="Y195" s="336"/>
    </row>
    <row r="196" spans="25:25">
      <c r="Y196" s="336"/>
    </row>
    <row r="197" spans="25:25">
      <c r="Y197" s="336"/>
    </row>
    <row r="198" spans="25:25">
      <c r="Y198" s="336"/>
    </row>
    <row r="199" spans="25:25">
      <c r="Y199" s="336"/>
    </row>
    <row r="200" spans="25:25">
      <c r="Y200" s="336"/>
    </row>
    <row r="201" spans="25:25">
      <c r="Y201" s="336"/>
    </row>
    <row r="202" spans="25:25">
      <c r="Y202" s="336"/>
    </row>
    <row r="203" spans="25:25">
      <c r="Y203" s="336"/>
    </row>
    <row r="204" spans="25:25">
      <c r="Y204" s="336"/>
    </row>
    <row r="205" spans="25:25">
      <c r="Y205" s="336"/>
    </row>
    <row r="206" spans="25:25">
      <c r="Y206" s="336"/>
    </row>
    <row r="207" spans="25:25">
      <c r="Y207" s="336"/>
    </row>
    <row r="208" spans="25:25">
      <c r="Y208" s="336"/>
    </row>
    <row r="209" spans="25:25">
      <c r="Y209" s="336"/>
    </row>
    <row r="210" spans="25:25">
      <c r="Y210" s="336"/>
    </row>
    <row r="211" spans="25:25">
      <c r="Y211" s="336"/>
    </row>
    <row r="212" spans="25:25">
      <c r="Y212" s="336"/>
    </row>
    <row r="213" spans="25:25">
      <c r="Y213" s="336"/>
    </row>
    <row r="214" spans="25:25">
      <c r="Y214" s="336"/>
    </row>
    <row r="215" spans="25:25">
      <c r="Y215" s="336"/>
    </row>
    <row r="216" spans="25:25">
      <c r="Y216" s="336"/>
    </row>
    <row r="217" spans="25:25">
      <c r="Y217" s="336"/>
    </row>
    <row r="218" spans="25:25">
      <c r="Y218" s="336"/>
    </row>
    <row r="219" spans="25:25">
      <c r="Y219" s="336"/>
    </row>
    <row r="220" spans="25:25">
      <c r="Y220" s="336"/>
    </row>
    <row r="221" spans="25:25">
      <c r="Y221" s="336"/>
    </row>
    <row r="222" spans="25:25">
      <c r="Y222" s="336"/>
    </row>
    <row r="223" spans="25:25">
      <c r="Y223" s="336"/>
    </row>
    <row r="224" spans="25:25">
      <c r="Y224" s="336"/>
    </row>
    <row r="225" spans="25:25">
      <c r="Y225" s="336"/>
    </row>
    <row r="226" spans="25:25">
      <c r="Y226" s="336"/>
    </row>
    <row r="227" spans="25:25">
      <c r="Y227" s="336"/>
    </row>
    <row r="228" spans="25:25">
      <c r="Y228" s="336"/>
    </row>
    <row r="229" spans="25:25">
      <c r="Y229" s="336"/>
    </row>
    <row r="230" spans="25:25">
      <c r="Y230" s="336"/>
    </row>
    <row r="231" spans="25:25">
      <c r="Y231" s="336"/>
    </row>
    <row r="232" spans="25:25">
      <c r="Y232" s="336"/>
    </row>
    <row r="233" spans="25:25">
      <c r="Y233" s="336"/>
    </row>
    <row r="234" spans="25:25">
      <c r="Y234" s="336"/>
    </row>
    <row r="235" spans="25:25">
      <c r="Y235" s="336"/>
    </row>
    <row r="236" spans="25:25">
      <c r="Y236" s="336"/>
    </row>
    <row r="237" spans="25:25">
      <c r="Y237" s="336"/>
    </row>
    <row r="238" spans="25:25">
      <c r="Y238" s="336"/>
    </row>
    <row r="239" spans="25:25">
      <c r="Y239" s="336"/>
    </row>
    <row r="240" spans="25:25">
      <c r="Y240" s="336"/>
    </row>
    <row r="241" spans="25:25">
      <c r="Y241" s="336"/>
    </row>
    <row r="242" spans="25:25">
      <c r="Y242" s="336"/>
    </row>
    <row r="243" spans="25:25">
      <c r="Y243" s="336"/>
    </row>
    <row r="244" spans="25:25">
      <c r="Y244" s="336"/>
    </row>
    <row r="245" spans="25:25">
      <c r="Y245" s="336"/>
    </row>
    <row r="246" spans="25:25">
      <c r="Y246" s="336"/>
    </row>
    <row r="247" spans="25:25">
      <c r="Y247" s="336"/>
    </row>
    <row r="248" spans="25:25">
      <c r="Y248" s="336"/>
    </row>
    <row r="249" spans="25:25">
      <c r="Y249" s="336"/>
    </row>
    <row r="250" spans="25:25">
      <c r="Y250" s="336"/>
    </row>
    <row r="251" spans="25:25">
      <c r="Y251" s="336"/>
    </row>
    <row r="252" spans="25:25">
      <c r="Y252" s="336"/>
    </row>
    <row r="253" spans="25:25">
      <c r="Y253" s="336"/>
    </row>
    <row r="254" spans="25:25">
      <c r="Y254" s="336"/>
    </row>
    <row r="255" spans="25:25">
      <c r="Y255" s="336"/>
    </row>
    <row r="256" spans="25:25">
      <c r="Y256" s="336"/>
    </row>
    <row r="257" spans="25:25">
      <c r="Y257" s="336"/>
    </row>
    <row r="258" spans="25:25">
      <c r="Y258" s="336"/>
    </row>
    <row r="259" spans="25:25">
      <c r="Y259" s="336"/>
    </row>
    <row r="260" spans="25:25">
      <c r="Y260" s="336"/>
    </row>
    <row r="261" spans="25:25">
      <c r="Y261" s="336"/>
    </row>
    <row r="262" spans="25:25">
      <c r="Y262" s="336"/>
    </row>
    <row r="263" spans="25:25">
      <c r="Y263" s="336"/>
    </row>
    <row r="264" spans="25:25">
      <c r="Y264" s="336"/>
    </row>
    <row r="265" spans="25:25">
      <c r="Y265" s="336"/>
    </row>
    <row r="266" spans="25:25">
      <c r="Y266" s="336"/>
    </row>
    <row r="267" spans="25:25">
      <c r="Y267" s="336"/>
    </row>
    <row r="268" spans="25:25">
      <c r="Y268" s="336"/>
    </row>
    <row r="269" spans="25:25">
      <c r="Y269" s="336"/>
    </row>
    <row r="270" spans="25:25">
      <c r="Y270" s="336"/>
    </row>
    <row r="271" spans="25:25">
      <c r="Y271" s="336"/>
    </row>
    <row r="272" spans="25:25">
      <c r="Y272" s="336"/>
    </row>
    <row r="273" spans="25:25">
      <c r="Y273" s="336"/>
    </row>
    <row r="274" spans="25:25">
      <c r="Y274" s="336"/>
    </row>
    <row r="275" spans="25:25">
      <c r="Y275" s="336"/>
    </row>
    <row r="276" spans="25:25">
      <c r="Y276" s="336"/>
    </row>
    <row r="277" spans="25:25">
      <c r="Y277" s="336"/>
    </row>
    <row r="278" spans="25:25">
      <c r="Y278" s="336"/>
    </row>
    <row r="279" spans="25:25">
      <c r="Y279" s="336"/>
    </row>
    <row r="280" spans="25:25">
      <c r="Y280" s="336"/>
    </row>
    <row r="281" spans="25:25">
      <c r="Y281" s="336"/>
    </row>
    <row r="282" spans="25:25">
      <c r="Y282" s="336"/>
    </row>
    <row r="283" spans="25:25">
      <c r="Y283" s="336"/>
    </row>
    <row r="284" spans="25:25">
      <c r="Y284" s="336"/>
    </row>
    <row r="285" spans="25:25">
      <c r="Y285" s="336"/>
    </row>
    <row r="286" spans="25:25">
      <c r="Y286" s="336"/>
    </row>
    <row r="287" spans="25:25">
      <c r="Y287" s="336"/>
    </row>
    <row r="288" spans="25:25">
      <c r="Y288" s="336"/>
    </row>
    <row r="289" spans="25:25">
      <c r="Y289" s="336"/>
    </row>
    <row r="290" spans="25:25">
      <c r="Y290" s="336"/>
    </row>
    <row r="291" spans="25:25">
      <c r="Y291" s="336"/>
    </row>
    <row r="292" spans="25:25">
      <c r="Y292" s="336"/>
    </row>
    <row r="293" spans="25:25">
      <c r="Y293" s="336"/>
    </row>
    <row r="294" spans="25:25">
      <c r="Y294" s="336"/>
    </row>
    <row r="295" spans="25:25">
      <c r="Y295" s="336"/>
    </row>
    <row r="296" spans="25:25">
      <c r="Y296" s="336"/>
    </row>
    <row r="297" spans="25:25">
      <c r="Y297" s="336"/>
    </row>
    <row r="298" spans="25:25">
      <c r="Y298" s="336"/>
    </row>
    <row r="299" spans="25:25">
      <c r="Y299" s="336"/>
    </row>
    <row r="300" spans="25:25">
      <c r="Y300" s="336"/>
    </row>
    <row r="301" spans="25:25">
      <c r="Y301" s="336"/>
    </row>
    <row r="302" spans="25:25">
      <c r="Y302" s="336"/>
    </row>
    <row r="303" spans="25:25">
      <c r="Y303" s="336"/>
    </row>
    <row r="304" spans="25:25">
      <c r="Y304" s="336"/>
    </row>
    <row r="305" spans="25:25">
      <c r="Y305" s="336"/>
    </row>
    <row r="306" spans="25:25">
      <c r="Y306" s="336"/>
    </row>
    <row r="307" spans="25:25">
      <c r="Y307" s="336"/>
    </row>
    <row r="308" spans="25:25">
      <c r="Y308" s="336"/>
    </row>
    <row r="309" spans="25:25">
      <c r="Y309" s="336"/>
    </row>
    <row r="310" spans="25:25">
      <c r="Y310" s="336"/>
    </row>
    <row r="311" spans="25:25">
      <c r="Y311" s="336"/>
    </row>
    <row r="312" spans="25:25">
      <c r="Y312" s="336"/>
    </row>
    <row r="313" spans="25:25">
      <c r="Y313" s="336"/>
    </row>
    <row r="314" spans="25:25">
      <c r="Y314" s="336"/>
    </row>
    <row r="315" spans="25:25">
      <c r="Y315" s="336"/>
    </row>
    <row r="316" spans="25:25">
      <c r="Y316" s="336"/>
    </row>
    <row r="317" spans="25:25">
      <c r="Y317" s="336"/>
    </row>
    <row r="318" spans="25:25">
      <c r="Y318" s="336"/>
    </row>
    <row r="319" spans="25:25">
      <c r="Y319" s="336"/>
    </row>
    <row r="320" spans="25:25">
      <c r="Y320" s="336"/>
    </row>
    <row r="321" spans="25:25">
      <c r="Y321" s="336"/>
    </row>
    <row r="322" spans="25:25">
      <c r="Y322" s="336"/>
    </row>
    <row r="323" spans="25:25">
      <c r="Y323" s="336"/>
    </row>
    <row r="324" spans="25:25">
      <c r="Y324" s="336"/>
    </row>
    <row r="325" spans="25:25">
      <c r="Y325" s="336"/>
    </row>
    <row r="326" spans="25:25">
      <c r="Y326" s="336"/>
    </row>
    <row r="327" spans="25:25">
      <c r="Y327" s="336"/>
    </row>
    <row r="328" spans="25:25">
      <c r="Y328" s="336"/>
    </row>
    <row r="329" spans="25:25">
      <c r="Y329" s="336"/>
    </row>
    <row r="330" spans="25:25">
      <c r="Y330" s="336"/>
    </row>
    <row r="331" spans="25:25">
      <c r="Y331" s="336"/>
    </row>
    <row r="332" spans="25:25">
      <c r="Y332" s="336"/>
    </row>
    <row r="333" spans="25:25">
      <c r="Y333" s="336"/>
    </row>
    <row r="334" spans="25:25">
      <c r="Y334" s="336"/>
    </row>
    <row r="335" spans="25:25">
      <c r="Y335" s="336"/>
    </row>
    <row r="336" spans="25:25">
      <c r="Y336" s="336"/>
    </row>
    <row r="337" spans="25:25">
      <c r="Y337" s="336"/>
    </row>
    <row r="338" spans="25:25">
      <c r="Y338" s="336"/>
    </row>
    <row r="339" spans="25:25">
      <c r="Y339" s="336"/>
    </row>
    <row r="340" spans="25:25">
      <c r="Y340" s="336"/>
    </row>
    <row r="341" spans="25:25">
      <c r="Y341" s="336"/>
    </row>
    <row r="342" spans="25:25">
      <c r="Y342" s="336"/>
    </row>
    <row r="343" spans="25:25">
      <c r="Y343" s="336"/>
    </row>
    <row r="344" spans="25:25">
      <c r="Y344" s="336"/>
    </row>
    <row r="345" spans="25:25">
      <c r="Y345" s="336"/>
    </row>
    <row r="346" spans="25:25">
      <c r="Y346" s="336"/>
    </row>
    <row r="347" spans="25:25">
      <c r="Y347" s="336"/>
    </row>
    <row r="348" spans="25:25">
      <c r="Y348" s="336"/>
    </row>
    <row r="349" spans="25:25">
      <c r="Y349" s="336"/>
    </row>
    <row r="350" spans="25:25">
      <c r="Y350" s="336"/>
    </row>
    <row r="351" spans="25:25">
      <c r="Y351" s="336"/>
    </row>
    <row r="352" spans="25:25">
      <c r="Y352" s="336"/>
    </row>
    <row r="353" spans="25:25">
      <c r="Y353" s="336"/>
    </row>
    <row r="354" spans="25:25">
      <c r="Y354" s="336"/>
    </row>
    <row r="355" spans="25:25">
      <c r="Y355" s="336"/>
    </row>
    <row r="356" spans="25:25">
      <c r="Y356" s="336"/>
    </row>
    <row r="357" spans="25:25">
      <c r="Y357" s="336"/>
    </row>
    <row r="358" spans="25:25">
      <c r="Y358" s="336"/>
    </row>
    <row r="359" spans="25:25">
      <c r="Y359" s="336"/>
    </row>
    <row r="360" spans="25:25">
      <c r="Y360" s="336"/>
    </row>
    <row r="361" spans="25:25">
      <c r="Y361" s="336"/>
    </row>
    <row r="362" spans="25:25">
      <c r="Y362" s="336"/>
    </row>
    <row r="363" spans="25:25">
      <c r="Y363" s="336"/>
    </row>
    <row r="364" spans="25:25">
      <c r="Y364" s="336"/>
    </row>
    <row r="365" spans="25:25">
      <c r="Y365" s="336"/>
    </row>
    <row r="366" spans="25:25">
      <c r="Y366" s="336"/>
    </row>
    <row r="367" spans="25:25">
      <c r="Y367" s="336"/>
    </row>
    <row r="368" spans="25:25">
      <c r="Y368" s="336"/>
    </row>
    <row r="369" spans="25:25">
      <c r="Y369" s="336"/>
    </row>
    <row r="370" spans="25:25">
      <c r="Y370" s="336"/>
    </row>
    <row r="371" spans="25:25">
      <c r="Y371" s="336"/>
    </row>
    <row r="372" spans="25:25">
      <c r="Y372" s="336"/>
    </row>
    <row r="373" spans="25:25">
      <c r="Y373" s="336"/>
    </row>
    <row r="374" spans="25:25">
      <c r="Y374" s="336"/>
    </row>
    <row r="375" spans="25:25">
      <c r="Y375" s="336"/>
    </row>
    <row r="376" spans="25:25">
      <c r="Y376" s="336"/>
    </row>
    <row r="377" spans="25:25">
      <c r="Y377" s="336"/>
    </row>
    <row r="378" spans="25:25">
      <c r="Y378" s="336"/>
    </row>
    <row r="379" spans="25:25">
      <c r="Y379" s="336"/>
    </row>
    <row r="380" spans="25:25">
      <c r="Y380" s="336"/>
    </row>
    <row r="381" spans="25:25">
      <c r="Y381" s="336"/>
    </row>
    <row r="382" spans="25:25">
      <c r="Y382" s="336"/>
    </row>
    <row r="383" spans="25:25">
      <c r="Y383" s="336"/>
    </row>
    <row r="384" spans="25:25">
      <c r="Y384" s="336"/>
    </row>
    <row r="385" spans="25:25">
      <c r="Y385" s="336"/>
    </row>
    <row r="386" spans="25:25">
      <c r="Y386" s="336"/>
    </row>
    <row r="387" spans="25:25">
      <c r="Y387" s="336"/>
    </row>
    <row r="388" spans="25:25">
      <c r="Y388" s="336"/>
    </row>
    <row r="389" spans="25:25">
      <c r="Y389" s="336"/>
    </row>
    <row r="390" spans="25:25">
      <c r="Y390" s="336"/>
    </row>
    <row r="391" spans="25:25">
      <c r="Y391" s="336"/>
    </row>
    <row r="392" spans="25:25">
      <c r="Y392" s="336"/>
    </row>
    <row r="393" spans="25:25">
      <c r="Y393" s="336"/>
    </row>
    <row r="394" spans="25:25">
      <c r="Y394" s="336"/>
    </row>
    <row r="395" spans="25:25">
      <c r="Y395" s="336"/>
    </row>
    <row r="396" spans="25:25">
      <c r="Y396" s="336"/>
    </row>
    <row r="397" spans="25:25">
      <c r="Y397" s="336"/>
    </row>
    <row r="398" spans="25:25">
      <c r="Y398" s="336"/>
    </row>
    <row r="399" spans="25:25">
      <c r="Y399" s="336"/>
    </row>
    <row r="400" spans="25:25">
      <c r="Y400" s="336"/>
    </row>
    <row r="401" spans="25:25">
      <c r="Y401" s="336"/>
    </row>
    <row r="402" spans="25:25">
      <c r="Y402" s="336"/>
    </row>
    <row r="403" spans="25:25">
      <c r="Y403" s="336"/>
    </row>
    <row r="404" spans="25:25">
      <c r="Y404" s="336"/>
    </row>
    <row r="405" spans="25:25">
      <c r="Y405" s="336"/>
    </row>
    <row r="406" spans="25:25">
      <c r="Y406" s="336"/>
    </row>
    <row r="407" spans="25:25">
      <c r="Y407" s="336"/>
    </row>
    <row r="408" spans="25:25">
      <c r="Y408" s="336"/>
    </row>
    <row r="409" spans="25:25">
      <c r="Y409" s="336"/>
    </row>
    <row r="410" spans="25:25">
      <c r="Y410" s="336"/>
    </row>
    <row r="411" spans="25:25">
      <c r="Y411" s="336"/>
    </row>
    <row r="412" spans="25:25">
      <c r="Y412" s="336"/>
    </row>
    <row r="413" spans="25:25">
      <c r="Y413" s="336"/>
    </row>
    <row r="414" spans="25:25">
      <c r="Y414" s="336"/>
    </row>
    <row r="415" spans="25:25">
      <c r="Y415" s="336"/>
    </row>
    <row r="416" spans="25:25">
      <c r="Y416" s="336"/>
    </row>
    <row r="417" spans="25:25">
      <c r="Y417" s="336"/>
    </row>
    <row r="418" spans="25:25">
      <c r="Y418" s="336"/>
    </row>
    <row r="419" spans="25:25">
      <c r="Y419" s="336"/>
    </row>
    <row r="420" spans="25:25">
      <c r="Y420" s="336"/>
    </row>
    <row r="421" spans="25:25">
      <c r="Y421" s="336"/>
    </row>
    <row r="422" spans="25:25">
      <c r="Y422" s="336"/>
    </row>
    <row r="423" spans="25:25">
      <c r="Y423" s="336"/>
    </row>
    <row r="424" spans="25:25">
      <c r="Y424" s="336"/>
    </row>
    <row r="425" spans="25:25">
      <c r="Y425" s="336"/>
    </row>
    <row r="426" spans="25:25">
      <c r="Y426" s="336"/>
    </row>
    <row r="427" spans="25:25">
      <c r="Y427" s="336"/>
    </row>
    <row r="428" spans="25:25">
      <c r="Y428" s="336"/>
    </row>
    <row r="429" spans="25:25">
      <c r="Y429" s="336"/>
    </row>
    <row r="430" spans="25:25">
      <c r="Y430" s="336"/>
    </row>
    <row r="431" spans="25:25">
      <c r="Y431" s="336"/>
    </row>
    <row r="432" spans="25:25">
      <c r="Y432" s="336"/>
    </row>
    <row r="433" spans="25:25">
      <c r="Y433" s="336"/>
    </row>
    <row r="434" spans="25:25">
      <c r="Y434" s="336"/>
    </row>
    <row r="435" spans="25:25">
      <c r="Y435" s="336"/>
    </row>
    <row r="436" spans="25:25">
      <c r="Y436" s="336"/>
    </row>
    <row r="437" spans="25:25">
      <c r="Y437" s="336"/>
    </row>
    <row r="438" spans="25:25">
      <c r="Y438" s="336"/>
    </row>
    <row r="439" spans="25:25">
      <c r="Y439" s="336"/>
    </row>
    <row r="440" spans="25:25">
      <c r="Y440" s="336"/>
    </row>
    <row r="441" spans="25:25">
      <c r="Y441" s="336"/>
    </row>
    <row r="442" spans="25:25">
      <c r="Y442" s="336"/>
    </row>
    <row r="443" spans="25:25">
      <c r="Y443" s="336"/>
    </row>
    <row r="444" spans="25:25">
      <c r="Y444" s="336"/>
    </row>
    <row r="445" spans="25:25">
      <c r="Y445" s="336"/>
    </row>
    <row r="446" spans="25:25">
      <c r="Y446" s="336"/>
    </row>
    <row r="447" spans="25:25">
      <c r="Y447" s="336"/>
    </row>
    <row r="448" spans="25:25">
      <c r="Y448" s="336"/>
    </row>
    <row r="449" spans="25:25">
      <c r="Y449" s="336"/>
    </row>
    <row r="450" spans="25:25">
      <c r="Y450" s="336"/>
    </row>
    <row r="451" spans="25:25">
      <c r="Y451" s="336"/>
    </row>
    <row r="452" spans="25:25">
      <c r="Y452" s="336"/>
    </row>
    <row r="453" spans="25:25">
      <c r="Y453" s="336"/>
    </row>
    <row r="454" spans="25:25">
      <c r="Y454" s="336"/>
    </row>
    <row r="455" spans="25:25">
      <c r="Y455" s="336"/>
    </row>
    <row r="456" spans="25:25">
      <c r="Y456" s="336"/>
    </row>
    <row r="457" spans="25:25">
      <c r="Y457" s="336"/>
    </row>
    <row r="458" spans="25:25">
      <c r="Y458" s="336"/>
    </row>
    <row r="459" spans="25:25">
      <c r="Y459" s="336"/>
    </row>
    <row r="460" spans="25:25">
      <c r="Y460" s="336"/>
    </row>
    <row r="461" spans="25:25">
      <c r="Y461" s="336"/>
    </row>
    <row r="462" spans="25:25">
      <c r="Y462" s="336"/>
    </row>
    <row r="463" spans="25:25">
      <c r="Y463" s="336"/>
    </row>
    <row r="464" spans="25:25">
      <c r="Y464" s="336"/>
    </row>
    <row r="465" spans="25:25">
      <c r="Y465" s="336"/>
    </row>
    <row r="466" spans="25:25">
      <c r="Y466" s="336"/>
    </row>
    <row r="467" spans="25:25">
      <c r="Y467" s="336"/>
    </row>
    <row r="468" spans="25:25">
      <c r="Y468" s="336"/>
    </row>
    <row r="469" spans="25:25">
      <c r="Y469" s="336"/>
    </row>
    <row r="470" spans="25:25">
      <c r="Y470" s="336"/>
    </row>
    <row r="471" spans="25:25">
      <c r="Y471" s="336"/>
    </row>
    <row r="472" spans="25:25">
      <c r="Y472" s="336"/>
    </row>
    <row r="473" spans="25:25">
      <c r="Y473" s="336"/>
    </row>
    <row r="474" spans="25:25">
      <c r="Y474" s="336"/>
    </row>
    <row r="475" spans="25:25">
      <c r="Y475" s="336"/>
    </row>
    <row r="476" spans="25:25">
      <c r="Y476" s="336"/>
    </row>
    <row r="477" spans="25:25">
      <c r="Y477" s="336"/>
    </row>
    <row r="478" spans="25:25">
      <c r="Y478" s="336"/>
    </row>
    <row r="479" spans="25:25">
      <c r="Y479" s="336"/>
    </row>
    <row r="480" spans="25:25">
      <c r="Y480" s="336"/>
    </row>
    <row r="481" spans="25:25">
      <c r="Y481" s="336"/>
    </row>
    <row r="482" spans="25:25">
      <c r="Y482" s="336"/>
    </row>
    <row r="483" spans="25:25">
      <c r="Y483" s="336"/>
    </row>
    <row r="484" spans="25:25">
      <c r="Y484" s="336"/>
    </row>
    <row r="485" spans="25:25">
      <c r="Y485" s="336"/>
    </row>
    <row r="486" spans="25:25">
      <c r="Y486" s="336"/>
    </row>
    <row r="487" spans="25:25">
      <c r="Y487" s="336"/>
    </row>
    <row r="488" spans="25:25">
      <c r="Y488" s="336"/>
    </row>
    <row r="489" spans="25:25">
      <c r="Y489" s="336"/>
    </row>
    <row r="490" spans="25:25">
      <c r="Y490" s="336"/>
    </row>
    <row r="491" spans="25:25">
      <c r="Y491" s="336"/>
    </row>
    <row r="492" spans="25:25">
      <c r="Y492" s="336"/>
    </row>
    <row r="493" spans="25:25">
      <c r="Y493" s="336"/>
    </row>
    <row r="494" spans="25:25">
      <c r="Y494" s="336"/>
    </row>
    <row r="495" spans="25:25">
      <c r="Y495" s="336"/>
    </row>
    <row r="496" spans="25:25">
      <c r="Y496" s="336"/>
    </row>
    <row r="497" spans="25:25">
      <c r="Y497" s="336"/>
    </row>
    <row r="498" spans="25:25">
      <c r="Y498" s="336"/>
    </row>
    <row r="499" spans="25:25">
      <c r="Y499" s="336"/>
    </row>
    <row r="500" spans="25:25">
      <c r="Y500" s="336"/>
    </row>
    <row r="501" spans="25:25">
      <c r="Y501" s="336"/>
    </row>
    <row r="502" spans="25:25">
      <c r="Y502" s="336"/>
    </row>
    <row r="503" spans="25:25">
      <c r="Y503" s="336"/>
    </row>
    <row r="504" spans="25:25">
      <c r="Y504" s="336"/>
    </row>
    <row r="505" spans="25:25">
      <c r="Y505" s="336"/>
    </row>
    <row r="506" spans="25:25">
      <c r="Y506" s="336"/>
    </row>
    <row r="507" spans="25:25">
      <c r="Y507" s="336"/>
    </row>
    <row r="508" spans="25:25">
      <c r="Y508" s="336"/>
    </row>
    <row r="509" spans="25:25">
      <c r="Y509" s="336"/>
    </row>
    <row r="510" spans="25:25">
      <c r="Y510" s="336"/>
    </row>
    <row r="511" spans="25:25">
      <c r="Y511" s="336"/>
    </row>
    <row r="512" spans="25:25">
      <c r="Y512" s="336"/>
    </row>
    <row r="513" spans="25:25">
      <c r="Y513" s="336"/>
    </row>
    <row r="514" spans="25:25">
      <c r="Y514" s="336"/>
    </row>
    <row r="515" spans="25:25">
      <c r="Y515" s="336"/>
    </row>
    <row r="516" spans="25:25">
      <c r="Y516" s="336"/>
    </row>
    <row r="517" spans="25:25">
      <c r="Y517" s="336"/>
    </row>
    <row r="518" spans="25:25">
      <c r="Y518" s="336"/>
    </row>
    <row r="519" spans="25:25">
      <c r="Y519" s="336"/>
    </row>
    <row r="520" spans="25:25">
      <c r="Y520" s="336"/>
    </row>
    <row r="521" spans="25:25">
      <c r="Y521" s="336"/>
    </row>
    <row r="522" spans="25:25">
      <c r="Y522" s="336"/>
    </row>
    <row r="523" spans="25:25">
      <c r="Y523" s="336"/>
    </row>
    <row r="524" spans="25:25">
      <c r="Y524" s="336"/>
    </row>
    <row r="525" spans="25:25">
      <c r="Y525" s="336"/>
    </row>
    <row r="526" spans="25:25">
      <c r="Y526" s="336"/>
    </row>
    <row r="527" spans="25:25">
      <c r="Y527" s="336"/>
    </row>
    <row r="528" spans="25:25">
      <c r="Y528" s="336"/>
    </row>
    <row r="529" spans="25:25">
      <c r="Y529" s="336"/>
    </row>
    <row r="530" spans="25:25">
      <c r="Y530" s="336"/>
    </row>
    <row r="531" spans="25:25">
      <c r="Y531" s="336"/>
    </row>
    <row r="532" spans="25:25">
      <c r="Y532" s="336"/>
    </row>
    <row r="533" spans="25:25">
      <c r="Y533" s="336"/>
    </row>
    <row r="534" spans="25:25">
      <c r="Y534" s="336"/>
    </row>
    <row r="535" spans="25:25">
      <c r="Y535" s="336"/>
    </row>
    <row r="536" spans="25:25">
      <c r="Y536" s="336"/>
    </row>
    <row r="537" spans="25:25">
      <c r="Y537" s="336"/>
    </row>
    <row r="538" spans="25:25">
      <c r="Y538" s="336"/>
    </row>
    <row r="539" spans="25:25">
      <c r="Y539" s="336"/>
    </row>
    <row r="540" spans="25:25">
      <c r="Y540" s="336"/>
    </row>
    <row r="541" spans="25:25">
      <c r="Y541" s="336"/>
    </row>
    <row r="542" spans="25:25">
      <c r="Y542" s="336"/>
    </row>
    <row r="543" spans="25:25">
      <c r="Y543" s="336"/>
    </row>
    <row r="544" spans="25:25">
      <c r="Y544" s="336"/>
    </row>
    <row r="545" spans="25:25">
      <c r="Y545" s="336"/>
    </row>
    <row r="546" spans="25:25">
      <c r="Y546" s="336"/>
    </row>
    <row r="547" spans="25:25">
      <c r="Y547" s="336"/>
    </row>
    <row r="548" spans="25:25">
      <c r="Y548" s="336"/>
    </row>
    <row r="549" spans="25:25">
      <c r="Y549" s="336"/>
    </row>
    <row r="550" spans="25:25">
      <c r="Y550" s="336"/>
    </row>
    <row r="551" spans="25:25">
      <c r="Y551" s="336"/>
    </row>
    <row r="552" spans="25:25">
      <c r="Y552" s="336"/>
    </row>
    <row r="553" spans="25:25">
      <c r="Y553" s="336"/>
    </row>
    <row r="554" spans="25:25">
      <c r="Y554" s="336"/>
    </row>
    <row r="555" spans="25:25">
      <c r="Y555" s="336"/>
    </row>
    <row r="556" spans="25:25">
      <c r="Y556" s="336"/>
    </row>
    <row r="557" spans="25:25">
      <c r="Y557" s="336"/>
    </row>
    <row r="558" spans="25:25">
      <c r="Y558" s="336"/>
    </row>
    <row r="559" spans="25:25">
      <c r="Y559" s="336"/>
    </row>
    <row r="560" spans="25:25">
      <c r="Y560" s="336"/>
    </row>
    <row r="561" spans="25:25">
      <c r="Y561" s="336"/>
    </row>
    <row r="562" spans="25:25">
      <c r="Y562" s="336"/>
    </row>
    <row r="563" spans="25:25">
      <c r="Y563" s="336"/>
    </row>
    <row r="564" spans="25:25">
      <c r="Y564" s="336"/>
    </row>
    <row r="565" spans="25:25">
      <c r="Y565" s="336"/>
    </row>
    <row r="566" spans="25:25">
      <c r="Y566" s="336"/>
    </row>
    <row r="567" spans="25:25">
      <c r="Y567" s="336"/>
    </row>
    <row r="568" spans="25:25">
      <c r="Y568" s="336"/>
    </row>
    <row r="569" spans="25:25">
      <c r="Y569" s="336"/>
    </row>
    <row r="570" spans="25:25">
      <c r="Y570" s="336"/>
    </row>
    <row r="571" spans="25:25">
      <c r="Y571" s="336"/>
    </row>
    <row r="572" spans="25:25">
      <c r="Y572" s="336"/>
    </row>
    <row r="573" spans="25:25">
      <c r="Y573" s="336"/>
    </row>
    <row r="574" spans="25:25">
      <c r="Y574" s="336"/>
    </row>
    <row r="575" spans="25:25">
      <c r="Y575" s="336"/>
    </row>
    <row r="576" spans="25:25">
      <c r="Y576" s="336"/>
    </row>
    <row r="577" spans="25:25">
      <c r="Y577" s="336"/>
    </row>
    <row r="578" spans="25:25">
      <c r="Y578" s="336"/>
    </row>
    <row r="579" spans="25:25">
      <c r="Y579" s="336"/>
    </row>
    <row r="580" spans="25:25">
      <c r="Y580" s="336"/>
    </row>
    <row r="581" spans="25:25">
      <c r="Y581" s="336"/>
    </row>
    <row r="582" spans="25:25">
      <c r="Y582" s="336"/>
    </row>
    <row r="583" spans="25:25">
      <c r="Y583" s="336"/>
    </row>
    <row r="584" spans="25:25">
      <c r="Y584" s="336"/>
    </row>
    <row r="585" spans="25:25">
      <c r="Y585" s="336"/>
    </row>
    <row r="586" spans="25:25">
      <c r="Y586" s="336"/>
    </row>
    <row r="587" spans="25:25">
      <c r="Y587" s="336"/>
    </row>
    <row r="588" spans="25:25">
      <c r="Y588" s="336"/>
    </row>
    <row r="589" spans="25:25">
      <c r="Y589" s="336"/>
    </row>
    <row r="590" spans="25:25">
      <c r="Y590" s="336"/>
    </row>
    <row r="591" spans="25:25">
      <c r="Y591" s="336"/>
    </row>
    <row r="592" spans="25:25">
      <c r="Y592" s="336"/>
    </row>
    <row r="593" spans="25:25">
      <c r="Y593" s="336"/>
    </row>
    <row r="594" spans="25:25">
      <c r="Y594" s="336"/>
    </row>
    <row r="595" spans="25:25">
      <c r="Y595" s="336"/>
    </row>
    <row r="596" spans="25:25">
      <c r="Y596" s="336"/>
    </row>
    <row r="597" spans="25:25">
      <c r="Y597" s="336"/>
    </row>
    <row r="598" spans="25:25">
      <c r="Y598" s="336"/>
    </row>
    <row r="599" spans="25:25">
      <c r="Y599" s="336"/>
    </row>
    <row r="600" spans="25:25">
      <c r="Y600" s="336"/>
    </row>
    <row r="601" spans="25:25">
      <c r="Y601" s="336"/>
    </row>
    <row r="602" spans="25:25">
      <c r="Y602" s="336"/>
    </row>
    <row r="603" spans="25:25">
      <c r="Y603" s="336"/>
    </row>
    <row r="604" spans="25:25">
      <c r="Y604" s="336"/>
    </row>
    <row r="605" spans="25:25">
      <c r="Y605" s="336"/>
    </row>
    <row r="606" spans="25:25">
      <c r="Y606" s="336"/>
    </row>
    <row r="607" spans="25:25">
      <c r="Y607" s="336"/>
    </row>
    <row r="608" spans="25:25">
      <c r="Y608" s="336"/>
    </row>
    <row r="609" spans="25:25">
      <c r="Y609" s="336"/>
    </row>
    <row r="610" spans="25:25">
      <c r="Y610" s="336"/>
    </row>
    <row r="611" spans="25:25">
      <c r="Y611" s="336"/>
    </row>
    <row r="612" spans="25:25">
      <c r="Y612" s="336"/>
    </row>
    <row r="613" spans="25:25">
      <c r="Y613" s="336"/>
    </row>
    <row r="614" spans="25:25">
      <c r="Y614" s="336"/>
    </row>
    <row r="615" spans="25:25">
      <c r="Y615" s="336"/>
    </row>
    <row r="616" spans="25:25">
      <c r="Y616" s="336"/>
    </row>
    <row r="617" spans="25:25">
      <c r="Y617" s="336"/>
    </row>
    <row r="618" spans="25:25">
      <c r="Y618" s="336"/>
    </row>
    <row r="619" spans="25:25">
      <c r="Y619" s="336"/>
    </row>
    <row r="620" spans="25:25">
      <c r="Y620" s="336"/>
    </row>
    <row r="621" spans="25:25">
      <c r="Y621" s="336"/>
    </row>
    <row r="622" spans="25:25">
      <c r="Y622" s="336"/>
    </row>
    <row r="623" spans="25:25">
      <c r="Y623" s="336"/>
    </row>
    <row r="624" spans="25:25">
      <c r="Y624" s="336"/>
    </row>
    <row r="625" spans="25:25">
      <c r="Y625" s="336"/>
    </row>
    <row r="626" spans="25:25">
      <c r="Y626" s="336"/>
    </row>
    <row r="627" spans="25:25">
      <c r="Y627" s="336"/>
    </row>
    <row r="628" spans="25:25">
      <c r="Y628" s="336"/>
    </row>
    <row r="629" spans="25:25">
      <c r="Y629" s="336"/>
    </row>
    <row r="630" spans="25:25">
      <c r="Y630" s="336"/>
    </row>
    <row r="631" spans="25:25">
      <c r="Y631" s="336"/>
    </row>
    <row r="632" spans="25:25">
      <c r="Y632" s="336"/>
    </row>
    <row r="633" spans="25:25">
      <c r="Y633" s="336"/>
    </row>
    <row r="634" spans="25:25">
      <c r="Y634" s="336"/>
    </row>
    <row r="635" spans="25:25">
      <c r="Y635" s="336"/>
    </row>
    <row r="636" spans="25:25">
      <c r="Y636" s="336"/>
    </row>
    <row r="637" spans="25:25">
      <c r="Y637" s="336"/>
    </row>
    <row r="638" spans="25:25">
      <c r="Y638" s="336"/>
    </row>
    <row r="639" spans="25:25">
      <c r="Y639" s="336"/>
    </row>
    <row r="640" spans="25:25">
      <c r="Y640" s="336"/>
    </row>
    <row r="641" spans="25:25">
      <c r="Y641" s="336"/>
    </row>
    <row r="642" spans="25:25">
      <c r="Y642" s="336"/>
    </row>
    <row r="643" spans="25:25">
      <c r="Y643" s="336"/>
    </row>
    <row r="644" spans="25:25">
      <c r="Y644" s="336"/>
    </row>
    <row r="645" spans="25:25">
      <c r="Y645" s="336"/>
    </row>
    <row r="646" spans="25:25">
      <c r="Y646" s="336"/>
    </row>
    <row r="647" spans="25:25">
      <c r="Y647" s="336"/>
    </row>
    <row r="648" spans="25:25">
      <c r="Y648" s="336"/>
    </row>
    <row r="649" spans="25:25">
      <c r="Y649" s="336"/>
    </row>
    <row r="650" spans="25:25">
      <c r="Y650" s="336"/>
    </row>
    <row r="651" spans="25:25">
      <c r="Y651" s="336"/>
    </row>
    <row r="652" spans="25:25">
      <c r="Y652" s="336"/>
    </row>
    <row r="653" spans="25:25">
      <c r="Y653" s="336"/>
    </row>
    <row r="654" spans="25:25">
      <c r="Y654" s="336"/>
    </row>
    <row r="655" spans="25:25">
      <c r="Y655" s="336"/>
    </row>
    <row r="656" spans="25:25">
      <c r="Y656" s="336"/>
    </row>
    <row r="657" spans="25:25">
      <c r="Y657" s="336"/>
    </row>
    <row r="658" spans="25:25">
      <c r="Y658" s="336"/>
    </row>
    <row r="659" spans="25:25">
      <c r="Y659" s="336"/>
    </row>
    <row r="660" spans="25:25">
      <c r="Y660" s="336"/>
    </row>
    <row r="661" spans="25:25">
      <c r="Y661" s="336"/>
    </row>
    <row r="662" spans="25:25">
      <c r="Y662" s="336"/>
    </row>
    <row r="663" spans="25:25">
      <c r="Y663" s="336"/>
    </row>
    <row r="664" spans="25:25">
      <c r="Y664" s="336"/>
    </row>
    <row r="665" spans="25:25">
      <c r="Y665" s="336"/>
    </row>
    <row r="666" spans="25:25">
      <c r="Y666" s="336"/>
    </row>
    <row r="667" spans="25:25">
      <c r="Y667" s="336"/>
    </row>
    <row r="668" spans="25:25">
      <c r="Y668" s="336"/>
    </row>
    <row r="669" spans="25:25">
      <c r="Y669" s="336"/>
    </row>
    <row r="670" spans="25:25">
      <c r="Y670" s="336"/>
    </row>
    <row r="671" spans="25:25">
      <c r="Y671" s="336"/>
    </row>
    <row r="672" spans="25:25">
      <c r="Y672" s="336"/>
    </row>
    <row r="673" spans="25:25">
      <c r="Y673" s="336"/>
    </row>
    <row r="674" spans="25:25">
      <c r="Y674" s="336"/>
    </row>
    <row r="675" spans="25:25">
      <c r="Y675" s="336"/>
    </row>
    <row r="676" spans="25:25">
      <c r="Y676" s="336"/>
    </row>
    <row r="677" spans="25:25">
      <c r="Y677" s="336"/>
    </row>
    <row r="678" spans="25:25">
      <c r="Y678" s="336"/>
    </row>
    <row r="679" spans="25:25">
      <c r="Y679" s="336"/>
    </row>
    <row r="680" spans="25:25">
      <c r="Y680" s="336"/>
    </row>
    <row r="681" spans="25:25">
      <c r="Y681" s="336"/>
    </row>
    <row r="682" spans="25:25">
      <c r="Y682" s="336"/>
    </row>
    <row r="683" spans="25:25">
      <c r="Y683" s="336"/>
    </row>
    <row r="684" spans="25:25">
      <c r="Y684" s="336"/>
    </row>
    <row r="685" spans="25:25">
      <c r="Y685" s="336"/>
    </row>
    <row r="686" spans="25:25">
      <c r="Y686" s="336"/>
    </row>
    <row r="687" spans="25:25">
      <c r="Y687" s="336"/>
    </row>
    <row r="688" spans="25:25">
      <c r="Y688" s="336"/>
    </row>
    <row r="689" spans="25:25">
      <c r="Y689" s="336"/>
    </row>
    <row r="690" spans="25:25">
      <c r="Y690" s="336"/>
    </row>
    <row r="691" spans="25:25">
      <c r="Y691" s="336"/>
    </row>
    <row r="692" spans="25:25">
      <c r="Y692" s="336"/>
    </row>
    <row r="693" spans="25:25">
      <c r="Y693" s="336"/>
    </row>
    <row r="694" spans="25:25">
      <c r="Y694" s="336"/>
    </row>
    <row r="695" spans="25:25">
      <c r="Y695" s="336"/>
    </row>
    <row r="696" spans="25:25">
      <c r="Y696" s="336"/>
    </row>
    <row r="697" spans="25:25">
      <c r="Y697" s="336"/>
    </row>
    <row r="698" spans="25:25">
      <c r="Y698" s="336"/>
    </row>
    <row r="699" spans="25:25">
      <c r="Y699" s="336"/>
    </row>
    <row r="700" spans="25:25">
      <c r="Y700" s="336"/>
    </row>
    <row r="701" spans="25:25">
      <c r="Y701" s="336"/>
    </row>
    <row r="702" spans="25:25">
      <c r="Y702" s="336"/>
    </row>
    <row r="703" spans="25:25">
      <c r="Y703" s="336"/>
    </row>
    <row r="704" spans="25:25">
      <c r="Y704" s="336"/>
    </row>
    <row r="705" spans="25:25">
      <c r="Y705" s="336"/>
    </row>
    <row r="706" spans="25:25">
      <c r="Y706" s="336"/>
    </row>
    <row r="707" spans="25:25">
      <c r="Y707" s="336"/>
    </row>
    <row r="708" spans="25:25">
      <c r="Y708" s="336"/>
    </row>
    <row r="709" spans="25:25">
      <c r="Y709" s="336"/>
    </row>
    <row r="710" spans="25:25">
      <c r="Y710" s="336"/>
    </row>
    <row r="711" spans="25:25">
      <c r="Y711" s="336"/>
    </row>
    <row r="712" spans="25:25">
      <c r="Y712" s="336"/>
    </row>
    <row r="713" spans="25:25">
      <c r="Y713" s="336"/>
    </row>
    <row r="714" spans="25:25">
      <c r="Y714" s="336"/>
    </row>
    <row r="715" spans="25:25">
      <c r="Y715" s="336"/>
    </row>
    <row r="716" spans="25:25">
      <c r="Y716" s="336"/>
    </row>
    <row r="717" spans="25:25">
      <c r="Y717" s="336"/>
    </row>
    <row r="718" spans="25:25">
      <c r="Y718" s="336"/>
    </row>
    <row r="719" spans="25:25">
      <c r="Y719" s="336"/>
    </row>
    <row r="720" spans="25:25">
      <c r="Y720" s="336"/>
    </row>
    <row r="721" spans="25:25">
      <c r="Y721" s="336"/>
    </row>
    <row r="722" spans="25:25">
      <c r="Y722" s="336"/>
    </row>
    <row r="723" spans="25:25">
      <c r="Y723" s="336"/>
    </row>
    <row r="724" spans="25:25">
      <c r="Y724" s="336"/>
    </row>
    <row r="725" spans="25:25">
      <c r="Y725" s="336"/>
    </row>
    <row r="726" spans="25:25">
      <c r="Y726" s="336"/>
    </row>
    <row r="727" spans="25:25">
      <c r="Y727" s="336"/>
    </row>
    <row r="728" spans="25:25">
      <c r="Y728" s="336"/>
    </row>
    <row r="729" spans="25:25">
      <c r="Y729" s="336"/>
    </row>
    <row r="730" spans="25:25">
      <c r="Y730" s="336"/>
    </row>
    <row r="731" spans="25:25">
      <c r="Y731" s="336"/>
    </row>
    <row r="732" spans="25:25">
      <c r="Y732" s="336"/>
    </row>
    <row r="733" spans="25:25">
      <c r="Y733" s="336"/>
    </row>
    <row r="734" spans="25:25">
      <c r="Y734" s="336"/>
    </row>
    <row r="735" spans="25:25">
      <c r="Y735" s="336"/>
    </row>
    <row r="736" spans="25:25">
      <c r="Y736" s="336"/>
    </row>
    <row r="737" spans="25:25">
      <c r="Y737" s="336"/>
    </row>
    <row r="738" spans="25:25">
      <c r="Y738" s="336"/>
    </row>
    <row r="739" spans="25:25">
      <c r="Y739" s="336"/>
    </row>
    <row r="740" spans="25:25">
      <c r="Y740" s="336"/>
    </row>
    <row r="741" spans="25:25">
      <c r="Y741" s="336"/>
    </row>
    <row r="742" spans="25:25">
      <c r="Y742" s="336"/>
    </row>
    <row r="743" spans="25:25">
      <c r="Y743" s="336"/>
    </row>
    <row r="744" spans="25:25">
      <c r="Y744" s="336"/>
    </row>
    <row r="745" spans="25:25">
      <c r="Y745" s="336"/>
    </row>
    <row r="746" spans="25:25">
      <c r="Y746" s="336"/>
    </row>
    <row r="747" spans="25:25">
      <c r="Y747" s="336"/>
    </row>
    <row r="748" spans="25:25">
      <c r="Y748" s="336"/>
    </row>
    <row r="749" spans="25:25">
      <c r="Y749" s="336"/>
    </row>
    <row r="750" spans="25:25">
      <c r="Y750" s="336"/>
    </row>
    <row r="751" spans="25:25">
      <c r="Y751" s="336"/>
    </row>
    <row r="752" spans="25:25">
      <c r="Y752" s="336"/>
    </row>
    <row r="753" spans="25:25">
      <c r="Y753" s="336"/>
    </row>
    <row r="754" spans="25:25">
      <c r="Y754" s="336"/>
    </row>
    <row r="755" spans="25:25">
      <c r="Y755" s="336"/>
    </row>
    <row r="756" spans="25:25">
      <c r="Y756" s="336"/>
    </row>
    <row r="757" spans="25:25">
      <c r="Y757" s="336"/>
    </row>
    <row r="758" spans="25:25">
      <c r="Y758" s="336"/>
    </row>
    <row r="759" spans="25:25">
      <c r="Y759" s="336"/>
    </row>
    <row r="760" spans="25:25">
      <c r="Y760" s="336"/>
    </row>
    <row r="761" spans="25:25">
      <c r="Y761" s="336"/>
    </row>
    <row r="762" spans="25:25">
      <c r="Y762" s="336"/>
    </row>
    <row r="763" spans="25:25">
      <c r="Y763" s="336"/>
    </row>
    <row r="764" spans="25:25">
      <c r="Y764" s="336"/>
    </row>
    <row r="765" spans="25:25">
      <c r="Y765" s="336"/>
    </row>
    <row r="766" spans="25:25">
      <c r="Y766" s="336"/>
    </row>
    <row r="767" spans="25:25">
      <c r="Y767" s="336"/>
    </row>
    <row r="768" spans="25:25">
      <c r="Y768" s="336"/>
    </row>
    <row r="769" spans="25:25">
      <c r="Y769" s="336"/>
    </row>
    <row r="770" spans="25:25">
      <c r="Y770" s="336"/>
    </row>
    <row r="771" spans="25:25">
      <c r="Y771" s="336"/>
    </row>
    <row r="772" spans="25:25">
      <c r="Y772" s="336"/>
    </row>
    <row r="773" spans="25:25">
      <c r="Y773" s="336"/>
    </row>
    <row r="774" spans="25:25">
      <c r="Y774" s="336"/>
    </row>
    <row r="775" spans="25:25">
      <c r="Y775" s="336"/>
    </row>
    <row r="776" spans="25:25">
      <c r="Y776" s="336"/>
    </row>
    <row r="777" spans="25:25">
      <c r="Y777" s="336"/>
    </row>
    <row r="778" spans="25:25">
      <c r="Y778" s="336"/>
    </row>
    <row r="779" spans="25:25">
      <c r="Y779" s="336"/>
    </row>
    <row r="780" spans="25:25">
      <c r="Y780" s="336"/>
    </row>
    <row r="781" spans="25:25">
      <c r="Y781" s="336"/>
    </row>
    <row r="782" spans="25:25">
      <c r="Y782" s="336"/>
    </row>
    <row r="783" spans="25:25">
      <c r="Y783" s="336"/>
    </row>
    <row r="784" spans="25:25">
      <c r="Y784" s="336"/>
    </row>
    <row r="785" spans="25:25">
      <c r="Y785" s="336"/>
    </row>
    <row r="786" spans="25:25">
      <c r="Y786" s="336"/>
    </row>
    <row r="787" spans="25:25">
      <c r="Y787" s="336"/>
    </row>
    <row r="788" spans="25:25">
      <c r="Y788" s="336"/>
    </row>
    <row r="789" spans="25:25">
      <c r="Y789" s="336"/>
    </row>
    <row r="790" spans="25:25">
      <c r="Y790" s="336"/>
    </row>
    <row r="791" spans="25:25">
      <c r="Y791" s="336"/>
    </row>
    <row r="792" spans="25:25">
      <c r="Y792" s="336"/>
    </row>
    <row r="793" spans="25:25">
      <c r="Y793" s="336"/>
    </row>
    <row r="794" spans="25:25">
      <c r="Y794" s="336"/>
    </row>
    <row r="795" spans="25:25">
      <c r="Y795" s="336"/>
    </row>
    <row r="796" spans="25:25">
      <c r="Y796" s="336"/>
    </row>
    <row r="797" spans="25:25">
      <c r="Y797" s="336"/>
    </row>
    <row r="798" spans="25:25">
      <c r="Y798" s="336"/>
    </row>
    <row r="799" spans="25:25">
      <c r="Y799" s="336"/>
    </row>
    <row r="800" spans="25:25">
      <c r="Y800" s="336"/>
    </row>
    <row r="801" spans="25:25">
      <c r="Y801" s="336"/>
    </row>
    <row r="802" spans="25:25">
      <c r="Y802" s="336"/>
    </row>
    <row r="803" spans="25:25">
      <c r="Y803" s="336"/>
    </row>
    <row r="804" spans="25:25">
      <c r="Y804" s="336"/>
    </row>
    <row r="805" spans="25:25">
      <c r="Y805" s="336"/>
    </row>
    <row r="806" spans="25:25">
      <c r="Y806" s="336"/>
    </row>
    <row r="807" spans="25:25">
      <c r="Y807" s="336"/>
    </row>
    <row r="808" spans="25:25">
      <c r="Y808" s="336"/>
    </row>
    <row r="809" spans="25:25">
      <c r="Y809" s="336"/>
    </row>
    <row r="810" spans="25:25">
      <c r="Y810" s="336"/>
    </row>
    <row r="811" spans="25:25">
      <c r="Y811" s="336"/>
    </row>
    <row r="812" spans="25:25">
      <c r="Y812" s="336"/>
    </row>
    <row r="813" spans="25:25">
      <c r="Y813" s="336"/>
    </row>
    <row r="814" spans="25:25">
      <c r="Y814" s="336"/>
    </row>
    <row r="815" spans="25:25">
      <c r="Y815" s="336"/>
    </row>
    <row r="816" spans="25:25">
      <c r="Y816" s="336"/>
    </row>
    <row r="817" spans="25:25">
      <c r="Y817" s="336"/>
    </row>
    <row r="818" spans="25:25">
      <c r="Y818" s="336"/>
    </row>
    <row r="819" spans="25:25">
      <c r="Y819" s="336"/>
    </row>
    <row r="820" spans="25:25">
      <c r="Y820" s="336"/>
    </row>
    <row r="821" spans="25:25">
      <c r="Y821" s="336"/>
    </row>
    <row r="822" spans="25:25">
      <c r="Y822" s="336"/>
    </row>
    <row r="823" spans="25:25">
      <c r="Y823" s="336"/>
    </row>
    <row r="824" spans="25:25">
      <c r="Y824" s="336"/>
    </row>
    <row r="825" spans="25:25">
      <c r="Y825" s="336"/>
    </row>
    <row r="826" spans="25:25">
      <c r="Y826" s="336"/>
    </row>
    <row r="827" spans="25:25">
      <c r="Y827" s="336"/>
    </row>
    <row r="828" spans="25:25">
      <c r="Y828" s="336"/>
    </row>
    <row r="829" spans="25:25">
      <c r="Y829" s="336"/>
    </row>
    <row r="830" spans="25:25">
      <c r="Y830" s="336"/>
    </row>
    <row r="831" spans="25:25">
      <c r="Y831" s="336"/>
    </row>
    <row r="832" spans="25:25">
      <c r="Y832" s="336"/>
    </row>
    <row r="833" spans="25:25">
      <c r="Y833" s="336"/>
    </row>
    <row r="834" spans="25:25">
      <c r="Y834" s="336"/>
    </row>
    <row r="835" spans="25:25">
      <c r="Y835" s="336"/>
    </row>
    <row r="836" spans="25:25">
      <c r="Y836" s="336"/>
    </row>
    <row r="837" spans="25:25">
      <c r="Y837" s="336"/>
    </row>
    <row r="838" spans="25:25">
      <c r="Y838" s="336"/>
    </row>
    <row r="839" spans="25:25">
      <c r="Y839" s="336"/>
    </row>
    <row r="840" spans="25:25">
      <c r="Y840" s="336"/>
    </row>
    <row r="841" spans="25:25">
      <c r="Y841" s="336"/>
    </row>
    <row r="842" spans="25:25">
      <c r="Y842" s="336"/>
    </row>
    <row r="843" spans="25:25">
      <c r="Y843" s="336"/>
    </row>
    <row r="844" spans="25:25">
      <c r="Y844" s="336"/>
    </row>
    <row r="845" spans="25:25">
      <c r="Y845" s="336"/>
    </row>
    <row r="846" spans="25:25">
      <c r="Y846" s="336"/>
    </row>
    <row r="847" spans="25:25">
      <c r="Y847" s="336"/>
    </row>
    <row r="848" spans="25:25">
      <c r="Y848" s="336"/>
    </row>
    <row r="849" spans="25:25">
      <c r="Y849" s="336"/>
    </row>
    <row r="850" spans="25:25">
      <c r="Y850" s="336"/>
    </row>
    <row r="851" spans="25:25">
      <c r="Y851" s="336"/>
    </row>
    <row r="852" spans="25:25">
      <c r="Y852" s="336"/>
    </row>
    <row r="853" spans="25:25">
      <c r="Y853" s="336"/>
    </row>
    <row r="854" spans="25:25">
      <c r="Y854" s="336"/>
    </row>
    <row r="855" spans="25:25">
      <c r="Y855" s="336"/>
    </row>
    <row r="856" spans="25:25">
      <c r="Y856" s="336"/>
    </row>
    <row r="857" spans="25:25">
      <c r="Y857" s="336"/>
    </row>
    <row r="858" spans="25:25">
      <c r="Y858" s="336"/>
    </row>
    <row r="859" spans="25:25">
      <c r="Y859" s="336"/>
    </row>
    <row r="860" spans="25:25">
      <c r="Y860" s="336"/>
    </row>
    <row r="861" spans="25:25">
      <c r="Y861" s="336"/>
    </row>
    <row r="862" spans="25:25">
      <c r="Y862" s="336"/>
    </row>
    <row r="863" spans="25:25">
      <c r="Y863" s="336"/>
    </row>
    <row r="864" spans="25:25">
      <c r="Y864" s="336"/>
    </row>
    <row r="865" spans="25:25">
      <c r="Y865" s="336"/>
    </row>
    <row r="866" spans="25:25">
      <c r="Y866" s="336"/>
    </row>
    <row r="867" spans="25:25">
      <c r="Y867" s="336"/>
    </row>
    <row r="868" spans="25:25">
      <c r="Y868" s="336"/>
    </row>
    <row r="869" spans="25:25">
      <c r="Y869" s="336"/>
    </row>
    <row r="870" spans="25:25">
      <c r="Y870" s="336"/>
    </row>
    <row r="871" spans="25:25">
      <c r="Y871" s="336"/>
    </row>
    <row r="872" spans="25:25">
      <c r="Y872" s="336"/>
    </row>
    <row r="873" spans="25:25">
      <c r="Y873" s="336"/>
    </row>
    <row r="874" spans="25:25">
      <c r="Y874" s="336"/>
    </row>
    <row r="875" spans="25:25">
      <c r="Y875" s="336"/>
    </row>
    <row r="876" spans="25:25">
      <c r="Y876" s="336"/>
    </row>
    <row r="877" spans="25:25">
      <c r="Y877" s="336"/>
    </row>
    <row r="878" spans="25:25">
      <c r="Y878" s="336"/>
    </row>
    <row r="879" spans="25:25">
      <c r="Y879" s="336"/>
    </row>
    <row r="880" spans="25:25">
      <c r="Y880" s="336"/>
    </row>
    <row r="881" spans="25:25">
      <c r="Y881" s="336"/>
    </row>
    <row r="882" spans="25:25">
      <c r="Y882" s="336"/>
    </row>
    <row r="883" spans="25:25">
      <c r="Y883" s="336"/>
    </row>
    <row r="884" spans="25:25">
      <c r="Y884" s="336"/>
    </row>
    <row r="885" spans="25:25">
      <c r="Y885" s="336"/>
    </row>
    <row r="886" spans="25:25">
      <c r="Y886" s="336"/>
    </row>
    <row r="887" spans="25:25">
      <c r="Y887" s="336"/>
    </row>
    <row r="888" spans="25:25">
      <c r="Y888" s="336"/>
    </row>
    <row r="889" spans="25:25">
      <c r="Y889" s="336"/>
    </row>
    <row r="890" spans="25:25">
      <c r="Y890" s="336"/>
    </row>
    <row r="891" spans="25:25">
      <c r="Y891" s="336"/>
    </row>
    <row r="892" spans="25:25">
      <c r="Y892" s="336"/>
    </row>
    <row r="893" spans="25:25">
      <c r="Y893" s="336"/>
    </row>
    <row r="894" spans="25:25">
      <c r="Y894" s="336"/>
    </row>
    <row r="895" spans="25:25">
      <c r="Y895" s="336"/>
    </row>
    <row r="896" spans="25:25">
      <c r="Y896" s="336"/>
    </row>
    <row r="897" spans="25:25">
      <c r="Y897" s="336"/>
    </row>
    <row r="898" spans="25:25">
      <c r="Y898" s="336"/>
    </row>
    <row r="899" spans="25:25">
      <c r="Y899" s="336"/>
    </row>
    <row r="900" spans="25:25">
      <c r="Y900" s="336"/>
    </row>
    <row r="901" spans="25:25">
      <c r="Y901" s="336"/>
    </row>
    <row r="902" spans="25:25">
      <c r="Y902" s="336"/>
    </row>
    <row r="903" spans="25:25">
      <c r="Y903" s="336"/>
    </row>
    <row r="904" spans="25:25">
      <c r="Y904" s="336"/>
    </row>
    <row r="905" spans="25:25">
      <c r="Y905" s="336"/>
    </row>
    <row r="906" spans="25:25">
      <c r="Y906" s="336"/>
    </row>
    <row r="907" spans="25:25">
      <c r="Y907" s="336"/>
    </row>
    <row r="908" spans="25:25">
      <c r="Y908" s="336"/>
    </row>
    <row r="909" spans="25:25">
      <c r="Y909" s="336"/>
    </row>
    <row r="910" spans="25:25">
      <c r="Y910" s="336"/>
    </row>
    <row r="911" spans="25:25">
      <c r="Y911" s="336"/>
    </row>
    <row r="912" spans="25:25">
      <c r="Y912" s="336"/>
    </row>
    <row r="913" spans="25:25">
      <c r="Y913" s="336"/>
    </row>
    <row r="914" spans="25:25">
      <c r="Y914" s="336"/>
    </row>
    <row r="915" spans="25:25">
      <c r="Y915" s="336"/>
    </row>
    <row r="916" spans="25:25">
      <c r="Y916" s="336"/>
    </row>
    <row r="917" spans="25:25">
      <c r="Y917" s="336"/>
    </row>
    <row r="918" spans="25:25">
      <c r="Y918" s="336"/>
    </row>
    <row r="919" spans="25:25">
      <c r="Y919" s="336"/>
    </row>
    <row r="920" spans="25:25">
      <c r="Y920" s="336"/>
    </row>
    <row r="921" spans="25:25">
      <c r="Y921" s="336"/>
    </row>
    <row r="922" spans="25:25">
      <c r="Y922" s="336"/>
    </row>
    <row r="923" spans="25:25">
      <c r="Y923" s="336"/>
    </row>
    <row r="924" spans="25:25">
      <c r="Y924" s="336"/>
    </row>
    <row r="925" spans="25:25">
      <c r="Y925" s="336"/>
    </row>
    <row r="926" spans="25:25">
      <c r="Y926" s="336"/>
    </row>
    <row r="927" spans="25:25">
      <c r="Y927" s="336"/>
    </row>
    <row r="928" spans="25:25">
      <c r="Y928" s="336"/>
    </row>
    <row r="929" spans="25:25">
      <c r="Y929" s="336"/>
    </row>
    <row r="930" spans="25:25">
      <c r="Y930" s="336"/>
    </row>
    <row r="931" spans="25:25">
      <c r="Y931" s="336"/>
    </row>
    <row r="932" spans="25:25">
      <c r="Y932" s="336"/>
    </row>
    <row r="933" spans="25:25">
      <c r="Y933" s="336"/>
    </row>
    <row r="934" spans="25:25">
      <c r="Y934" s="336"/>
    </row>
    <row r="935" spans="25:25">
      <c r="Y935" s="336"/>
    </row>
    <row r="936" spans="25:25">
      <c r="Y936" s="336"/>
    </row>
    <row r="937" spans="25:25">
      <c r="Y937" s="336"/>
    </row>
    <row r="938" spans="25:25">
      <c r="Y938" s="336"/>
    </row>
    <row r="939" spans="25:25">
      <c r="Y939" s="336"/>
    </row>
    <row r="940" spans="25:25">
      <c r="Y940" s="336"/>
    </row>
    <row r="941" spans="25:25">
      <c r="Y941" s="336"/>
    </row>
    <row r="942" spans="25:25">
      <c r="Y942" s="336"/>
    </row>
    <row r="943" spans="25:25">
      <c r="Y943" s="336"/>
    </row>
    <row r="944" spans="25:25">
      <c r="Y944" s="336"/>
    </row>
    <row r="945" spans="25:25">
      <c r="Y945" s="336"/>
    </row>
    <row r="946" spans="25:25">
      <c r="Y946" s="336"/>
    </row>
    <row r="947" spans="25:25">
      <c r="Y947" s="336"/>
    </row>
    <row r="948" spans="25:25">
      <c r="Y948" s="336"/>
    </row>
    <row r="949" spans="25:25">
      <c r="Y949" s="336"/>
    </row>
    <row r="950" spans="25:25">
      <c r="Y950" s="336"/>
    </row>
    <row r="951" spans="25:25">
      <c r="Y951" s="336"/>
    </row>
    <row r="952" spans="25:25">
      <c r="Y952" s="336"/>
    </row>
    <row r="953" spans="25:25">
      <c r="Y953" s="336"/>
    </row>
    <row r="954" spans="25:25">
      <c r="Y954" s="336"/>
    </row>
    <row r="955" spans="25:25">
      <c r="Y955" s="336"/>
    </row>
    <row r="956" spans="25:25">
      <c r="Y956" s="336"/>
    </row>
    <row r="957" spans="25:25">
      <c r="Y957" s="336"/>
    </row>
    <row r="958" spans="25:25">
      <c r="Y958" s="336"/>
    </row>
    <row r="959" spans="25:25">
      <c r="Y959" s="336"/>
    </row>
    <row r="960" spans="25:25">
      <c r="Y960" s="336"/>
    </row>
    <row r="961" spans="25:25">
      <c r="Y961" s="336"/>
    </row>
    <row r="962" spans="25:25">
      <c r="Y962" s="336"/>
    </row>
    <row r="963" spans="25:25">
      <c r="Y963" s="336"/>
    </row>
    <row r="964" spans="25:25">
      <c r="Y964" s="336"/>
    </row>
    <row r="965" spans="25:25">
      <c r="Y965" s="336"/>
    </row>
    <row r="966" spans="25:25">
      <c r="Y966" s="336"/>
    </row>
    <row r="967" spans="25:25">
      <c r="Y967" s="336"/>
    </row>
    <row r="968" spans="25:25">
      <c r="Y968" s="336"/>
    </row>
    <row r="969" spans="25:25">
      <c r="Y969" s="336"/>
    </row>
    <row r="970" spans="25:25">
      <c r="Y970" s="336"/>
    </row>
    <row r="971" spans="25:25">
      <c r="Y971" s="336"/>
    </row>
    <row r="972" spans="25:25">
      <c r="Y972" s="336"/>
    </row>
    <row r="973" spans="25:25">
      <c r="Y973" s="336"/>
    </row>
    <row r="974" spans="25:25">
      <c r="Y974" s="336"/>
    </row>
    <row r="975" spans="25:25">
      <c r="Y975" s="336"/>
    </row>
    <row r="976" spans="25:25">
      <c r="Y976" s="336"/>
    </row>
    <row r="977" spans="25:25">
      <c r="Y977" s="336"/>
    </row>
    <row r="978" spans="25:25">
      <c r="Y978" s="336"/>
    </row>
    <row r="979" spans="25:25">
      <c r="Y979" s="336"/>
    </row>
    <row r="980" spans="25:25">
      <c r="Y980" s="336"/>
    </row>
    <row r="981" spans="25:25">
      <c r="Y981" s="336"/>
    </row>
    <row r="982" spans="25:25">
      <c r="Y982" s="336"/>
    </row>
    <row r="983" spans="25:25">
      <c r="Y983" s="336"/>
    </row>
    <row r="984" spans="25:25">
      <c r="Y984" s="336"/>
    </row>
    <row r="985" spans="25:25">
      <c r="Y985" s="336"/>
    </row>
    <row r="986" spans="25:25">
      <c r="Y986" s="336"/>
    </row>
    <row r="987" spans="25:25">
      <c r="Y987" s="336"/>
    </row>
    <row r="988" spans="25:25">
      <c r="Y988" s="336"/>
    </row>
    <row r="989" spans="25:25">
      <c r="Y989" s="336"/>
    </row>
    <row r="990" spans="25:25">
      <c r="Y990" s="336"/>
    </row>
    <row r="991" spans="25:25">
      <c r="Y991" s="336"/>
    </row>
    <row r="992" spans="25:25">
      <c r="Y992" s="336"/>
    </row>
    <row r="993" spans="25:25">
      <c r="Y993" s="336"/>
    </row>
    <row r="994" spans="25:25">
      <c r="Y994" s="336"/>
    </row>
    <row r="995" spans="25:25">
      <c r="Y995" s="336"/>
    </row>
    <row r="996" spans="25:25">
      <c r="Y996" s="336"/>
    </row>
    <row r="997" spans="25:25">
      <c r="Y997" s="336"/>
    </row>
    <row r="998" spans="25:25">
      <c r="Y998" s="336"/>
    </row>
    <row r="999" spans="25:25">
      <c r="Y999" s="336"/>
    </row>
    <row r="1000" spans="25:25">
      <c r="Y1000" s="336"/>
    </row>
    <row r="1001" spans="25:25">
      <c r="Y1001" s="336"/>
    </row>
    <row r="1002" spans="25:25">
      <c r="Y1002" s="336"/>
    </row>
    <row r="1003" spans="25:25">
      <c r="Y1003" s="336"/>
    </row>
    <row r="1004" spans="25:25">
      <c r="Y1004" s="336"/>
    </row>
    <row r="1005" spans="25:25">
      <c r="Y1005" s="336"/>
    </row>
    <row r="1006" spans="25:25">
      <c r="Y1006" s="336"/>
    </row>
    <row r="1007" spans="25:25">
      <c r="Y1007" s="336"/>
    </row>
    <row r="1008" spans="25:25">
      <c r="Y1008" s="336"/>
    </row>
    <row r="1009" spans="25:25">
      <c r="Y1009" s="336"/>
    </row>
    <row r="1010" spans="25:25">
      <c r="Y1010" s="336"/>
    </row>
    <row r="1011" spans="25:25">
      <c r="Y1011" s="336"/>
    </row>
    <row r="1012" spans="25:25">
      <c r="Y1012" s="336"/>
    </row>
    <row r="1013" spans="25:25">
      <c r="Y1013" s="336"/>
    </row>
    <row r="1014" spans="25:25">
      <c r="Y1014" s="336"/>
    </row>
    <row r="1015" spans="25:25">
      <c r="Y1015" s="336"/>
    </row>
    <row r="1016" spans="25:25">
      <c r="Y1016" s="336"/>
    </row>
    <row r="1017" spans="25:25">
      <c r="Y1017" s="336"/>
    </row>
    <row r="1018" spans="25:25">
      <c r="Y1018" s="336"/>
    </row>
    <row r="1019" spans="25:25">
      <c r="Y1019" s="336"/>
    </row>
    <row r="1020" spans="25:25">
      <c r="Y1020" s="336"/>
    </row>
    <row r="1021" spans="25:25">
      <c r="Y1021" s="336"/>
    </row>
    <row r="1022" spans="25:25">
      <c r="Y1022" s="336"/>
    </row>
    <row r="1023" spans="25:25">
      <c r="Y1023" s="336"/>
    </row>
    <row r="1024" spans="25:25">
      <c r="Y1024" s="336"/>
    </row>
    <row r="1025" spans="25:25">
      <c r="Y1025" s="336"/>
    </row>
    <row r="1026" spans="25:25">
      <c r="Y1026" s="336"/>
    </row>
    <row r="1027" spans="25:25">
      <c r="Y1027" s="336"/>
    </row>
    <row r="1028" spans="25:25">
      <c r="Y1028" s="336"/>
    </row>
    <row r="1029" spans="25:25">
      <c r="Y1029" s="336"/>
    </row>
    <row r="1030" spans="25:25">
      <c r="Y1030" s="336"/>
    </row>
    <row r="1031" spans="25:25">
      <c r="Y1031" s="336"/>
    </row>
    <row r="1032" spans="25:25">
      <c r="Y1032" s="336"/>
    </row>
    <row r="1033" spans="25:25">
      <c r="Y1033" s="336"/>
    </row>
    <row r="1034" spans="25:25">
      <c r="Y1034" s="336"/>
    </row>
    <row r="1035" spans="25:25">
      <c r="Y1035" s="336"/>
    </row>
    <row r="1036" spans="25:25">
      <c r="Y1036" s="336"/>
    </row>
    <row r="1037" spans="25:25">
      <c r="Y1037" s="336"/>
    </row>
    <row r="1038" spans="25:25">
      <c r="Y1038" s="336"/>
    </row>
  </sheetData>
  <mergeCells count="26">
    <mergeCell ref="A27:J30"/>
    <mergeCell ref="E24:E25"/>
    <mergeCell ref="F24:F25"/>
    <mergeCell ref="G24:G25"/>
    <mergeCell ref="H24:H25"/>
    <mergeCell ref="I24:I25"/>
    <mergeCell ref="J24:J25"/>
    <mergeCell ref="A11:A12"/>
    <mergeCell ref="B11:B12"/>
    <mergeCell ref="C11:C12"/>
    <mergeCell ref="A15:C18"/>
    <mergeCell ref="A20:A21"/>
    <mergeCell ref="B20:B21"/>
    <mergeCell ref="C20:C21"/>
    <mergeCell ref="A5:A6"/>
    <mergeCell ref="B5:B6"/>
    <mergeCell ref="C5:C6"/>
    <mergeCell ref="A7:A10"/>
    <mergeCell ref="B7:B10"/>
    <mergeCell ref="C7:C10"/>
    <mergeCell ref="Z4:AA4"/>
    <mergeCell ref="B1:D1"/>
    <mergeCell ref="F3:F4"/>
    <mergeCell ref="G3:G4"/>
    <mergeCell ref="I3:I4"/>
    <mergeCell ref="B4:D4"/>
  </mergeCells>
  <phoneticPr fontId="2"/>
  <pageMargins left="0.7" right="0.7" top="0.75" bottom="0.75" header="0.3" footer="0.3"/>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AD1038"/>
  <sheetViews>
    <sheetView view="pageBreakPreview" zoomScale="93" zoomScaleNormal="100" zoomScaleSheetLayoutView="93" workbookViewId="0">
      <selection activeCell="A32" sqref="A32:XFD44"/>
    </sheetView>
  </sheetViews>
  <sheetFormatPr defaultRowHeight="13.5"/>
  <cols>
    <col min="1" max="1" width="1.625" customWidth="1"/>
    <col min="2" max="2" width="3.5" customWidth="1"/>
    <col min="3" max="3" width="1.5" customWidth="1"/>
    <col min="4" max="4" width="5" customWidth="1"/>
    <col min="5" max="5" width="25.125" customWidth="1"/>
    <col min="6" max="6" width="14.375" customWidth="1"/>
    <col min="7" max="7" width="10.875" customWidth="1"/>
    <col min="8" max="8" width="11.125" customWidth="1"/>
    <col min="9" max="9" width="10.875" customWidth="1"/>
    <col min="10" max="10" width="11.125" customWidth="1"/>
    <col min="14" max="14" width="0" hidden="1" customWidth="1"/>
    <col min="15" max="15" width="11.375" hidden="1" customWidth="1"/>
    <col min="16" max="16" width="14.625" hidden="1" customWidth="1"/>
    <col min="17" max="17" width="17.875" hidden="1" customWidth="1"/>
    <col min="18" max="19" width="20" hidden="1" customWidth="1"/>
    <col min="20" max="20" width="22.125" hidden="1" customWidth="1"/>
    <col min="21" max="21" width="14.875" customWidth="1"/>
    <col min="24" max="24" width="14.875" customWidth="1"/>
  </cols>
  <sheetData>
    <row r="1" spans="1:30" ht="30" customHeight="1">
      <c r="B1" s="495" t="s">
        <v>450</v>
      </c>
      <c r="C1" s="495"/>
      <c r="D1" s="495"/>
      <c r="E1" s="159" t="s">
        <v>421</v>
      </c>
      <c r="F1" s="160"/>
      <c r="G1" s="161"/>
      <c r="H1" s="162"/>
      <c r="I1" s="160"/>
      <c r="J1" s="163"/>
      <c r="M1" s="1"/>
      <c r="N1" s="1"/>
      <c r="O1" s="1"/>
      <c r="P1" s="1"/>
      <c r="Q1" s="1"/>
      <c r="R1" s="1"/>
      <c r="S1" s="1"/>
      <c r="T1" s="1"/>
      <c r="U1" s="1"/>
      <c r="V1" s="1"/>
      <c r="W1" s="1"/>
      <c r="X1" s="1"/>
      <c r="Y1" s="1"/>
      <c r="Z1" s="1"/>
      <c r="AA1" s="1"/>
      <c r="AB1" s="1"/>
      <c r="AC1" s="1"/>
      <c r="AD1" s="1"/>
    </row>
    <row r="2" spans="1:30" ht="22.5" customHeight="1">
      <c r="B2" s="81"/>
      <c r="C2" s="81"/>
      <c r="D2" s="81"/>
      <c r="E2" s="81"/>
      <c r="F2" s="81"/>
      <c r="G2" s="161"/>
      <c r="H2" s="165"/>
      <c r="I2" s="81"/>
      <c r="J2" s="165" t="s">
        <v>471</v>
      </c>
      <c r="M2" s="1"/>
      <c r="N2" s="1"/>
      <c r="O2" s="1"/>
      <c r="P2" s="1"/>
      <c r="Q2" s="1"/>
      <c r="R2" s="1"/>
      <c r="S2" s="1"/>
      <c r="T2" s="1"/>
      <c r="U2" s="299"/>
      <c r="V2" s="1"/>
      <c r="W2" s="1"/>
      <c r="X2" s="299"/>
      <c r="Y2" s="1"/>
      <c r="Z2" s="1"/>
      <c r="AA2" s="1"/>
      <c r="AB2" s="1"/>
      <c r="AC2" s="1"/>
      <c r="AD2" s="1"/>
    </row>
    <row r="3" spans="1:30" ht="21" customHeight="1">
      <c r="A3" s="258"/>
      <c r="B3" s="259"/>
      <c r="C3" s="259"/>
      <c r="D3" s="259"/>
      <c r="E3" s="260" t="s">
        <v>3</v>
      </c>
      <c r="F3" s="458" t="s">
        <v>452</v>
      </c>
      <c r="G3" s="458" t="s">
        <v>473</v>
      </c>
      <c r="H3" s="261"/>
      <c r="I3" s="458" t="s">
        <v>279</v>
      </c>
      <c r="J3" s="261"/>
      <c r="K3" s="1"/>
      <c r="L3" s="1"/>
      <c r="M3" s="153"/>
      <c r="N3" s="153"/>
      <c r="O3" s="1"/>
      <c r="P3" s="300"/>
      <c r="Q3" s="300"/>
      <c r="R3" s="300"/>
      <c r="S3" s="68"/>
      <c r="T3" s="68"/>
      <c r="U3" s="68"/>
      <c r="V3" s="68"/>
      <c r="W3" s="68"/>
      <c r="X3" s="68"/>
      <c r="Y3" s="1"/>
      <c r="Z3" s="1"/>
      <c r="AA3" s="1"/>
      <c r="AB3" s="1"/>
      <c r="AC3" s="1"/>
      <c r="AD3" s="1"/>
    </row>
    <row r="4" spans="1:30" ht="33.75" customHeight="1">
      <c r="A4" s="262"/>
      <c r="B4" s="462"/>
      <c r="C4" s="462"/>
      <c r="D4" s="462"/>
      <c r="E4" s="263"/>
      <c r="F4" s="459"/>
      <c r="G4" s="460"/>
      <c r="H4" s="264" t="s">
        <v>367</v>
      </c>
      <c r="I4" s="461"/>
      <c r="J4" s="264" t="s">
        <v>366</v>
      </c>
      <c r="K4" s="1"/>
      <c r="L4" s="1"/>
      <c r="M4" s="153"/>
      <c r="N4" s="344" t="s">
        <v>96</v>
      </c>
      <c r="O4" s="344" t="s">
        <v>283</v>
      </c>
      <c r="P4" s="344" t="s">
        <v>413</v>
      </c>
      <c r="Q4" s="344" t="s">
        <v>453</v>
      </c>
      <c r="R4" s="344" t="s">
        <v>454</v>
      </c>
      <c r="S4" s="344" t="s">
        <v>102</v>
      </c>
      <c r="T4" s="344" t="s">
        <v>455</v>
      </c>
      <c r="U4" s="302"/>
      <c r="V4" s="301"/>
      <c r="W4" s="301"/>
      <c r="X4" s="302"/>
      <c r="Y4" s="334"/>
      <c r="Z4" s="456"/>
      <c r="AA4" s="456"/>
      <c r="AB4" s="303"/>
      <c r="AC4" s="303"/>
      <c r="AD4" s="1"/>
    </row>
    <row r="5" spans="1:30" ht="24.95" customHeight="1">
      <c r="A5" s="463" t="s">
        <v>7</v>
      </c>
      <c r="B5" s="465" t="s">
        <v>8</v>
      </c>
      <c r="C5" s="467" t="s">
        <v>9</v>
      </c>
      <c r="D5" s="290" t="s">
        <v>10</v>
      </c>
      <c r="E5" s="268" t="s">
        <v>11</v>
      </c>
      <c r="F5" s="318">
        <f>O5-P5</f>
        <v>26</v>
      </c>
      <c r="G5" s="318">
        <f>Q5-R5</f>
        <v>17</v>
      </c>
      <c r="H5" s="319">
        <f>(G5/F5)*100</f>
        <v>65.384615384615387</v>
      </c>
      <c r="I5" s="318">
        <f>S5-T5</f>
        <v>17</v>
      </c>
      <c r="J5" s="320">
        <f>(I5/F5)*100</f>
        <v>65.384615384615387</v>
      </c>
      <c r="K5" s="1"/>
      <c r="L5" s="1"/>
      <c r="M5" s="158"/>
      <c r="N5" s="341" t="s">
        <v>103</v>
      </c>
      <c r="O5" s="337" t="s">
        <v>474</v>
      </c>
      <c r="P5" s="337">
        <v>2</v>
      </c>
      <c r="Q5" s="337" t="s">
        <v>228</v>
      </c>
      <c r="R5" s="337">
        <v>2</v>
      </c>
      <c r="S5" s="337" t="s">
        <v>228</v>
      </c>
      <c r="T5" s="337">
        <v>2</v>
      </c>
      <c r="U5" s="304"/>
      <c r="V5" s="305"/>
      <c r="W5" s="305"/>
      <c r="X5" s="304"/>
      <c r="Y5" s="334"/>
      <c r="Z5" s="1"/>
      <c r="AA5" s="305"/>
      <c r="AB5" s="305"/>
      <c r="AC5" s="305"/>
      <c r="AD5" s="1"/>
    </row>
    <row r="6" spans="1:30" ht="24.95" customHeight="1">
      <c r="A6" s="464"/>
      <c r="B6" s="466"/>
      <c r="C6" s="468"/>
      <c r="D6" s="290" t="s">
        <v>12</v>
      </c>
      <c r="E6" s="268" t="s">
        <v>13</v>
      </c>
      <c r="F6" s="318">
        <f t="shared" ref="F6:F14" si="0">O6-P6</f>
        <v>69</v>
      </c>
      <c r="G6" s="318">
        <f t="shared" ref="G6:G14" si="1">Q6-R6</f>
        <v>31</v>
      </c>
      <c r="H6" s="319">
        <f t="shared" ref="H6:H23" si="2">(G6/F6)*100</f>
        <v>44.927536231884055</v>
      </c>
      <c r="I6" s="318">
        <f t="shared" ref="I6:I14" si="3">S6-T6</f>
        <v>31</v>
      </c>
      <c r="J6" s="320">
        <f t="shared" ref="J6:J21" si="4">(I6/F6)*100</f>
        <v>44.927536231884055</v>
      </c>
      <c r="K6" s="1"/>
      <c r="L6" s="1"/>
      <c r="M6" s="158"/>
      <c r="N6" s="341" t="s">
        <v>112</v>
      </c>
      <c r="O6" s="337" t="s">
        <v>475</v>
      </c>
      <c r="P6" s="337">
        <v>1</v>
      </c>
      <c r="Q6" s="337" t="s">
        <v>155</v>
      </c>
      <c r="R6" s="337">
        <v>0</v>
      </c>
      <c r="S6" s="337" t="s">
        <v>155</v>
      </c>
      <c r="T6" s="337">
        <v>0</v>
      </c>
      <c r="U6" s="304"/>
      <c r="V6" s="305"/>
      <c r="W6" s="305"/>
      <c r="X6" s="304"/>
      <c r="Y6" s="334"/>
      <c r="Z6" s="1"/>
      <c r="AA6" s="305"/>
      <c r="AB6" s="305"/>
      <c r="AC6" s="305"/>
      <c r="AD6" s="1"/>
    </row>
    <row r="7" spans="1:30" ht="24.95" customHeight="1">
      <c r="A7" s="469" t="s">
        <v>7</v>
      </c>
      <c r="B7" s="465" t="s">
        <v>15</v>
      </c>
      <c r="C7" s="465" t="s">
        <v>9</v>
      </c>
      <c r="D7" s="290" t="s">
        <v>10</v>
      </c>
      <c r="E7" s="268" t="s">
        <v>18</v>
      </c>
      <c r="F7" s="318">
        <f t="shared" si="0"/>
        <v>58</v>
      </c>
      <c r="G7" s="318">
        <f t="shared" si="1"/>
        <v>24</v>
      </c>
      <c r="H7" s="319">
        <f t="shared" si="2"/>
        <v>41.379310344827587</v>
      </c>
      <c r="I7" s="318">
        <f t="shared" si="3"/>
        <v>23</v>
      </c>
      <c r="J7" s="320">
        <f t="shared" si="4"/>
        <v>39.655172413793103</v>
      </c>
      <c r="K7" s="1"/>
      <c r="L7" s="1"/>
      <c r="M7" s="158"/>
      <c r="N7" s="341" t="s">
        <v>119</v>
      </c>
      <c r="O7" s="337" t="s">
        <v>120</v>
      </c>
      <c r="P7" s="337">
        <v>0</v>
      </c>
      <c r="Q7" s="337" t="s">
        <v>163</v>
      </c>
      <c r="R7" s="337">
        <v>0</v>
      </c>
      <c r="S7" s="337" t="s">
        <v>187</v>
      </c>
      <c r="T7" s="337">
        <v>0</v>
      </c>
      <c r="U7" s="304"/>
      <c r="V7" s="305"/>
      <c r="W7" s="305"/>
      <c r="X7" s="304"/>
      <c r="Y7" s="334"/>
      <c r="Z7" s="1"/>
      <c r="AA7" s="305"/>
      <c r="AB7" s="305"/>
      <c r="AC7" s="305"/>
      <c r="AD7" s="1"/>
    </row>
    <row r="8" spans="1:30" ht="24.95" customHeight="1">
      <c r="A8" s="470"/>
      <c r="B8" s="472"/>
      <c r="C8" s="472"/>
      <c r="D8" s="290" t="s">
        <v>12</v>
      </c>
      <c r="E8" s="268" t="s">
        <v>19</v>
      </c>
      <c r="F8" s="318">
        <f t="shared" si="0"/>
        <v>65</v>
      </c>
      <c r="G8" s="318">
        <f t="shared" si="1"/>
        <v>40</v>
      </c>
      <c r="H8" s="319">
        <f t="shared" si="2"/>
        <v>61.53846153846154</v>
      </c>
      <c r="I8" s="318">
        <f t="shared" si="3"/>
        <v>38</v>
      </c>
      <c r="J8" s="320">
        <f t="shared" si="4"/>
        <v>58.461538461538467</v>
      </c>
      <c r="K8" s="1"/>
      <c r="L8" s="1"/>
      <c r="M8" s="158"/>
      <c r="N8" s="341" t="s">
        <v>126</v>
      </c>
      <c r="O8" s="337" t="s">
        <v>476</v>
      </c>
      <c r="P8" s="337">
        <v>1</v>
      </c>
      <c r="Q8" s="337" t="s">
        <v>477</v>
      </c>
      <c r="R8" s="337">
        <v>1</v>
      </c>
      <c r="S8" s="337" t="s">
        <v>478</v>
      </c>
      <c r="T8" s="337">
        <v>1</v>
      </c>
      <c r="U8" s="304"/>
      <c r="V8" s="305"/>
      <c r="W8" s="305"/>
      <c r="X8" s="304"/>
      <c r="Y8" s="334"/>
      <c r="Z8" s="1"/>
      <c r="AA8" s="305"/>
      <c r="AB8" s="305"/>
      <c r="AC8" s="305"/>
      <c r="AD8" s="1"/>
    </row>
    <row r="9" spans="1:30" ht="24.95" customHeight="1">
      <c r="A9" s="470"/>
      <c r="B9" s="472"/>
      <c r="C9" s="472"/>
      <c r="D9" s="290" t="s">
        <v>20</v>
      </c>
      <c r="E9" s="268" t="s">
        <v>1</v>
      </c>
      <c r="F9" s="318">
        <f t="shared" si="0"/>
        <v>30</v>
      </c>
      <c r="G9" s="318">
        <f t="shared" si="1"/>
        <v>20</v>
      </c>
      <c r="H9" s="319">
        <f t="shared" si="2"/>
        <v>66.666666666666657</v>
      </c>
      <c r="I9" s="318">
        <f t="shared" si="3"/>
        <v>20</v>
      </c>
      <c r="J9" s="320">
        <f t="shared" si="4"/>
        <v>66.666666666666657</v>
      </c>
      <c r="K9" s="1"/>
      <c r="L9" s="1"/>
      <c r="M9" s="158"/>
      <c r="N9" s="341" t="s">
        <v>132</v>
      </c>
      <c r="O9" s="337" t="s">
        <v>155</v>
      </c>
      <c r="P9" s="337">
        <v>1</v>
      </c>
      <c r="Q9" s="337" t="s">
        <v>165</v>
      </c>
      <c r="R9" s="337">
        <v>1</v>
      </c>
      <c r="S9" s="337" t="s">
        <v>165</v>
      </c>
      <c r="T9" s="337">
        <v>1</v>
      </c>
      <c r="U9" s="304"/>
      <c r="V9" s="305"/>
      <c r="W9" s="305"/>
      <c r="X9" s="304"/>
      <c r="Y9" s="334"/>
      <c r="Z9" s="1"/>
      <c r="AA9" s="305"/>
      <c r="AB9" s="305"/>
      <c r="AC9" s="305"/>
      <c r="AD9" s="1"/>
    </row>
    <row r="10" spans="1:30" ht="24.95" customHeight="1">
      <c r="A10" s="471"/>
      <c r="B10" s="466"/>
      <c r="C10" s="466"/>
      <c r="D10" s="290" t="s">
        <v>51</v>
      </c>
      <c r="E10" s="268" t="s">
        <v>53</v>
      </c>
      <c r="F10" s="318">
        <f t="shared" si="0"/>
        <v>22</v>
      </c>
      <c r="G10" s="318">
        <f t="shared" si="1"/>
        <v>10</v>
      </c>
      <c r="H10" s="319">
        <f t="shared" si="2"/>
        <v>45.454545454545453</v>
      </c>
      <c r="I10" s="318">
        <f t="shared" si="3"/>
        <v>8</v>
      </c>
      <c r="J10" s="320">
        <f t="shared" si="4"/>
        <v>36.363636363636367</v>
      </c>
      <c r="K10" s="1"/>
      <c r="L10" s="1"/>
      <c r="M10" s="158"/>
      <c r="N10" s="341" t="s">
        <v>136</v>
      </c>
      <c r="O10" s="337" t="s">
        <v>187</v>
      </c>
      <c r="P10" s="337">
        <v>1</v>
      </c>
      <c r="Q10" s="337" t="s">
        <v>426</v>
      </c>
      <c r="R10" s="337">
        <v>0</v>
      </c>
      <c r="S10" s="337" t="s">
        <v>236</v>
      </c>
      <c r="T10" s="337">
        <v>1</v>
      </c>
      <c r="U10" s="304"/>
      <c r="V10" s="305"/>
      <c r="W10" s="305"/>
      <c r="X10" s="304"/>
      <c r="Y10" s="334"/>
      <c r="Z10" s="1"/>
      <c r="AA10" s="305"/>
      <c r="AB10" s="305"/>
      <c r="AC10" s="305"/>
      <c r="AD10" s="1"/>
    </row>
    <row r="11" spans="1:30" ht="24.95" customHeight="1">
      <c r="A11" s="463" t="s">
        <v>7</v>
      </c>
      <c r="B11" s="465" t="s">
        <v>22</v>
      </c>
      <c r="C11" s="467" t="s">
        <v>9</v>
      </c>
      <c r="D11" s="290" t="s">
        <v>10</v>
      </c>
      <c r="E11" s="268" t="s">
        <v>25</v>
      </c>
      <c r="F11" s="318">
        <f t="shared" si="0"/>
        <v>2</v>
      </c>
      <c r="G11" s="318">
        <f t="shared" si="1"/>
        <v>0</v>
      </c>
      <c r="H11" s="319">
        <f t="shared" si="2"/>
        <v>0</v>
      </c>
      <c r="I11" s="318">
        <f t="shared" si="3"/>
        <v>0</v>
      </c>
      <c r="J11" s="320">
        <f t="shared" si="4"/>
        <v>0</v>
      </c>
      <c r="K11" s="1"/>
      <c r="L11" s="1"/>
      <c r="M11" s="158"/>
      <c r="N11" s="341" t="s">
        <v>142</v>
      </c>
      <c r="O11" s="337" t="s">
        <v>91</v>
      </c>
      <c r="P11" s="337">
        <v>0</v>
      </c>
      <c r="Q11" s="337" t="s">
        <v>111</v>
      </c>
      <c r="R11" s="337">
        <v>0</v>
      </c>
      <c r="S11" s="337" t="s">
        <v>111</v>
      </c>
      <c r="T11" s="337">
        <v>0</v>
      </c>
      <c r="U11" s="304"/>
      <c r="V11" s="305"/>
      <c r="W11" s="305"/>
      <c r="X11" s="304"/>
      <c r="Y11" s="334"/>
      <c r="Z11" s="1"/>
      <c r="AA11" s="305"/>
      <c r="AB11" s="305"/>
      <c r="AC11" s="305"/>
      <c r="AD11" s="1"/>
    </row>
    <row r="12" spans="1:30" ht="24.95" customHeight="1">
      <c r="A12" s="464"/>
      <c r="B12" s="466"/>
      <c r="C12" s="468"/>
      <c r="D12" s="290" t="s">
        <v>12</v>
      </c>
      <c r="E12" s="268" t="s">
        <v>26</v>
      </c>
      <c r="F12" s="318">
        <f t="shared" si="0"/>
        <v>2152</v>
      </c>
      <c r="G12" s="318">
        <f t="shared" si="1"/>
        <v>1197</v>
      </c>
      <c r="H12" s="319">
        <f t="shared" si="2"/>
        <v>55.622676579925646</v>
      </c>
      <c r="I12" s="318">
        <f t="shared" si="3"/>
        <v>1126</v>
      </c>
      <c r="J12" s="320">
        <f t="shared" si="4"/>
        <v>52.32342007434945</v>
      </c>
      <c r="K12" s="1"/>
      <c r="L12" s="1"/>
      <c r="M12" s="158"/>
      <c r="N12" s="341" t="s">
        <v>147</v>
      </c>
      <c r="O12" s="337" t="s">
        <v>479</v>
      </c>
      <c r="P12" s="337">
        <v>49</v>
      </c>
      <c r="Q12" s="337" t="s">
        <v>480</v>
      </c>
      <c r="R12" s="337">
        <v>39</v>
      </c>
      <c r="S12" s="337" t="s">
        <v>481</v>
      </c>
      <c r="T12" s="337">
        <v>46</v>
      </c>
      <c r="U12" s="304"/>
      <c r="V12" s="305"/>
      <c r="W12" s="305"/>
      <c r="X12" s="304"/>
      <c r="Y12" s="334"/>
      <c r="Z12" s="1"/>
      <c r="AA12" s="305"/>
      <c r="AB12" s="305"/>
      <c r="AC12" s="305"/>
      <c r="AD12" s="1"/>
    </row>
    <row r="13" spans="1:30" ht="24.95" customHeight="1">
      <c r="A13" s="265" t="s">
        <v>7</v>
      </c>
      <c r="B13" s="266" t="s">
        <v>27</v>
      </c>
      <c r="C13" s="267" t="s">
        <v>9</v>
      </c>
      <c r="D13" s="290"/>
      <c r="E13" s="268" t="s">
        <v>29</v>
      </c>
      <c r="F13" s="318">
        <f t="shared" si="0"/>
        <v>691</v>
      </c>
      <c r="G13" s="318">
        <f t="shared" si="1"/>
        <v>393</v>
      </c>
      <c r="H13" s="319">
        <f t="shared" si="2"/>
        <v>56.874095513748188</v>
      </c>
      <c r="I13" s="318">
        <f t="shared" si="3"/>
        <v>357</v>
      </c>
      <c r="J13" s="320">
        <f t="shared" si="4"/>
        <v>51.664254703328503</v>
      </c>
      <c r="K13" s="1"/>
      <c r="L13" s="1"/>
      <c r="M13" s="158"/>
      <c r="N13" s="341" t="s">
        <v>157</v>
      </c>
      <c r="O13" s="337" t="s">
        <v>284</v>
      </c>
      <c r="P13" s="337">
        <v>25</v>
      </c>
      <c r="Q13" s="337" t="s">
        <v>482</v>
      </c>
      <c r="R13" s="337">
        <v>20</v>
      </c>
      <c r="S13" s="337" t="s">
        <v>483</v>
      </c>
      <c r="T13" s="337">
        <v>26</v>
      </c>
      <c r="U13" s="304"/>
      <c r="V13" s="305"/>
      <c r="W13" s="305"/>
      <c r="X13" s="304"/>
      <c r="Y13" s="334"/>
      <c r="Z13" s="1"/>
      <c r="AA13" s="305"/>
      <c r="AB13" s="305"/>
      <c r="AC13" s="305"/>
      <c r="AD13" s="1"/>
    </row>
    <row r="14" spans="1:30" ht="24.95" customHeight="1">
      <c r="A14" s="265" t="s">
        <v>7</v>
      </c>
      <c r="B14" s="266" t="s">
        <v>30</v>
      </c>
      <c r="C14" s="267" t="s">
        <v>9</v>
      </c>
      <c r="D14" s="290" t="s">
        <v>10</v>
      </c>
      <c r="E14" s="268" t="s">
        <v>33</v>
      </c>
      <c r="F14" s="318">
        <f t="shared" si="0"/>
        <v>264</v>
      </c>
      <c r="G14" s="318">
        <f t="shared" si="1"/>
        <v>206</v>
      </c>
      <c r="H14" s="319">
        <f t="shared" si="2"/>
        <v>78.030303030303031</v>
      </c>
      <c r="I14" s="318">
        <f t="shared" si="3"/>
        <v>179</v>
      </c>
      <c r="J14" s="320">
        <f t="shared" si="4"/>
        <v>67.803030303030297</v>
      </c>
      <c r="K14" s="1"/>
      <c r="L14" s="1"/>
      <c r="M14" s="158"/>
      <c r="N14" s="341" t="s">
        <v>168</v>
      </c>
      <c r="O14" s="337" t="s">
        <v>484</v>
      </c>
      <c r="P14" s="337">
        <v>193</v>
      </c>
      <c r="Q14" s="337" t="s">
        <v>485</v>
      </c>
      <c r="R14" s="337">
        <v>169</v>
      </c>
      <c r="S14" s="337" t="s">
        <v>486</v>
      </c>
      <c r="T14" s="337">
        <v>170</v>
      </c>
      <c r="U14" s="304"/>
      <c r="V14" s="305"/>
      <c r="W14" s="305"/>
      <c r="X14" s="304"/>
      <c r="Y14" s="334"/>
      <c r="Z14" s="1"/>
      <c r="AA14" s="305"/>
      <c r="AB14" s="305"/>
      <c r="AC14" s="305"/>
      <c r="AD14" s="1"/>
    </row>
    <row r="15" spans="1:30" ht="24.95" customHeight="1">
      <c r="A15" s="469" t="s">
        <v>54</v>
      </c>
      <c r="B15" s="465"/>
      <c r="C15" s="465"/>
      <c r="D15" s="290" t="s">
        <v>10</v>
      </c>
      <c r="E15" s="268" t="s">
        <v>35</v>
      </c>
      <c r="F15" s="318">
        <f>O16+O17+O18+O19-P16-P17-P18-P19</f>
        <v>196</v>
      </c>
      <c r="G15" s="318">
        <f>Q16+Q17+Q18+Q19-R16-R17-R18-R19</f>
        <v>122</v>
      </c>
      <c r="H15" s="319">
        <f t="shared" si="2"/>
        <v>62.244897959183675</v>
      </c>
      <c r="I15" s="318">
        <f>S16+S17+S18+S19-T16-T17-T18-T19</f>
        <v>110</v>
      </c>
      <c r="J15" s="320">
        <f t="shared" si="4"/>
        <v>56.12244897959183</v>
      </c>
      <c r="K15" s="1"/>
      <c r="L15" s="1"/>
      <c r="M15" s="158"/>
      <c r="N15" s="342" t="s">
        <v>177</v>
      </c>
      <c r="O15" s="339"/>
      <c r="P15" s="313">
        <v>8965</v>
      </c>
      <c r="Q15" s="339"/>
      <c r="R15" s="313">
        <v>5420</v>
      </c>
      <c r="S15" s="339"/>
      <c r="T15" s="313">
        <v>5226</v>
      </c>
      <c r="U15" s="304"/>
      <c r="V15" s="305"/>
      <c r="W15" s="305"/>
      <c r="X15" s="304"/>
      <c r="Y15" s="334"/>
      <c r="Z15" s="1"/>
      <c r="AA15" s="305"/>
      <c r="AB15" s="305"/>
      <c r="AC15" s="305"/>
      <c r="AD15" s="1"/>
    </row>
    <row r="16" spans="1:30" ht="24.95" customHeight="1">
      <c r="A16" s="470"/>
      <c r="B16" s="473"/>
      <c r="C16" s="472"/>
      <c r="D16" s="290" t="s">
        <v>12</v>
      </c>
      <c r="E16" s="295" t="s">
        <v>55</v>
      </c>
      <c r="F16" s="321">
        <f>O20+O21+O22+O23+O24-P20-P21-P22-P23-P24</f>
        <v>163</v>
      </c>
      <c r="G16" s="322">
        <f>Q20+Q21+Q22+Q23+Q24-R20-R21-R22-R23-R24</f>
        <v>96</v>
      </c>
      <c r="H16" s="319">
        <f t="shared" si="2"/>
        <v>58.895705521472394</v>
      </c>
      <c r="I16" s="318">
        <f>S20+S21+S22+S23+S24-T20-T21-T22-T23-T24</f>
        <v>89</v>
      </c>
      <c r="J16" s="320">
        <f t="shared" si="4"/>
        <v>54.601226993865026</v>
      </c>
      <c r="K16" s="1"/>
      <c r="L16" s="1"/>
      <c r="M16" s="158"/>
      <c r="N16" s="341" t="s">
        <v>442</v>
      </c>
      <c r="O16" s="337" t="s">
        <v>487</v>
      </c>
      <c r="P16" s="337">
        <v>12</v>
      </c>
      <c r="Q16" s="337" t="s">
        <v>415</v>
      </c>
      <c r="R16" s="337">
        <v>9</v>
      </c>
      <c r="S16" s="337" t="s">
        <v>163</v>
      </c>
      <c r="T16" s="337">
        <v>8</v>
      </c>
      <c r="U16" s="304"/>
      <c r="V16" s="305"/>
      <c r="W16" s="305"/>
      <c r="X16" s="304"/>
      <c r="Y16" s="334"/>
      <c r="Z16" s="1"/>
      <c r="AA16" s="305"/>
      <c r="AB16" s="305"/>
      <c r="AC16" s="305"/>
      <c r="AD16" s="1"/>
    </row>
    <row r="17" spans="1:30" ht="24.95" customHeight="1">
      <c r="A17" s="470"/>
      <c r="B17" s="473"/>
      <c r="C17" s="472"/>
      <c r="D17" s="290" t="s">
        <v>20</v>
      </c>
      <c r="E17" s="295" t="s">
        <v>56</v>
      </c>
      <c r="F17" s="321">
        <f>O25+O26+O27+O28+O29-P25-P26-P27-P28-P29</f>
        <v>204</v>
      </c>
      <c r="G17" s="322">
        <f>Q25+Q26+Q27+Q28+Q29-R25-R26-R27-R28-R29</f>
        <v>114</v>
      </c>
      <c r="H17" s="319">
        <f t="shared" si="2"/>
        <v>55.882352941176471</v>
      </c>
      <c r="I17" s="318">
        <f>S25+S26+S27+S28+S29-T25-T26-T27-T28-T29</f>
        <v>105</v>
      </c>
      <c r="J17" s="323">
        <f t="shared" si="4"/>
        <v>51.470588235294116</v>
      </c>
      <c r="K17" s="1"/>
      <c r="L17" s="1"/>
      <c r="M17" s="158"/>
      <c r="N17" s="341" t="s">
        <v>456</v>
      </c>
      <c r="O17" s="337" t="s">
        <v>488</v>
      </c>
      <c r="P17" s="337">
        <v>1</v>
      </c>
      <c r="Q17" s="337" t="s">
        <v>167</v>
      </c>
      <c r="R17" s="337">
        <v>0</v>
      </c>
      <c r="S17" s="337" t="s">
        <v>167</v>
      </c>
      <c r="T17" s="337">
        <v>0</v>
      </c>
      <c r="U17" s="304"/>
      <c r="V17" s="305"/>
      <c r="W17" s="305"/>
      <c r="X17" s="304"/>
      <c r="Y17" s="334"/>
      <c r="Z17" s="1"/>
      <c r="AA17" s="306"/>
      <c r="AB17" s="307"/>
      <c r="AC17" s="308"/>
      <c r="AD17" s="1"/>
    </row>
    <row r="18" spans="1:30" ht="24.95" customHeight="1">
      <c r="A18" s="471"/>
      <c r="B18" s="466"/>
      <c r="C18" s="466"/>
      <c r="D18" s="290" t="s">
        <v>51</v>
      </c>
      <c r="E18" s="268" t="s">
        <v>57</v>
      </c>
      <c r="F18" s="318">
        <f>O30-P30</f>
        <v>12</v>
      </c>
      <c r="G18" s="318">
        <f>Q30-R30</f>
        <v>5</v>
      </c>
      <c r="H18" s="319">
        <f t="shared" si="2"/>
        <v>41.666666666666671</v>
      </c>
      <c r="I18" s="318">
        <f>S30-T30</f>
        <v>5</v>
      </c>
      <c r="J18" s="320">
        <f t="shared" si="4"/>
        <v>41.666666666666671</v>
      </c>
      <c r="K18" s="1"/>
      <c r="L18" s="1"/>
      <c r="M18" s="158"/>
      <c r="N18" s="341" t="s">
        <v>457</v>
      </c>
      <c r="O18" s="337" t="s">
        <v>487</v>
      </c>
      <c r="P18" s="337">
        <v>9</v>
      </c>
      <c r="Q18" s="337" t="s">
        <v>489</v>
      </c>
      <c r="R18" s="337">
        <v>7</v>
      </c>
      <c r="S18" s="337" t="s">
        <v>118</v>
      </c>
      <c r="T18" s="337">
        <v>6</v>
      </c>
      <c r="U18" s="304"/>
      <c r="V18" s="305"/>
      <c r="W18" s="305"/>
      <c r="X18" s="304"/>
      <c r="Y18" s="334"/>
      <c r="Z18" s="1"/>
      <c r="AA18" s="1"/>
      <c r="AB18" s="1"/>
      <c r="AC18" s="1"/>
      <c r="AD18" s="1"/>
    </row>
    <row r="19" spans="1:30" ht="24.95" customHeight="1">
      <c r="A19" s="265" t="s">
        <v>7</v>
      </c>
      <c r="B19" s="266" t="s">
        <v>37</v>
      </c>
      <c r="C19" s="267" t="s">
        <v>9</v>
      </c>
      <c r="D19" s="290" t="s">
        <v>10</v>
      </c>
      <c r="E19" s="268" t="s">
        <v>40</v>
      </c>
      <c r="F19" s="324">
        <f>O33-P33</f>
        <v>86</v>
      </c>
      <c r="G19" s="325">
        <f>Q33-R33</f>
        <v>74</v>
      </c>
      <c r="H19" s="326">
        <f t="shared" si="2"/>
        <v>86.04651162790698</v>
      </c>
      <c r="I19" s="324">
        <f>S33-T33</f>
        <v>78</v>
      </c>
      <c r="J19" s="327">
        <f t="shared" si="4"/>
        <v>90.697674418604649</v>
      </c>
      <c r="K19" s="1"/>
      <c r="L19" s="1"/>
      <c r="M19" s="158"/>
      <c r="N19" s="341" t="s">
        <v>458</v>
      </c>
      <c r="O19" s="337" t="s">
        <v>490</v>
      </c>
      <c r="P19" s="337">
        <v>2</v>
      </c>
      <c r="Q19" s="337" t="s">
        <v>491</v>
      </c>
      <c r="R19" s="337">
        <v>2</v>
      </c>
      <c r="S19" s="337" t="s">
        <v>492</v>
      </c>
      <c r="T19" s="337">
        <v>2</v>
      </c>
      <c r="U19" s="304"/>
      <c r="V19" s="305"/>
      <c r="W19" s="305"/>
      <c r="X19" s="304"/>
      <c r="Y19" s="334"/>
      <c r="Z19" s="1"/>
      <c r="AA19" s="1"/>
      <c r="AB19" s="1"/>
      <c r="AC19" s="1"/>
      <c r="AD19" s="1"/>
    </row>
    <row r="20" spans="1:30" ht="24.95" customHeight="1">
      <c r="A20" s="463" t="s">
        <v>7</v>
      </c>
      <c r="B20" s="474" t="s">
        <v>41</v>
      </c>
      <c r="C20" s="467" t="s">
        <v>9</v>
      </c>
      <c r="D20" s="290" t="s">
        <v>10</v>
      </c>
      <c r="E20" s="298" t="s">
        <v>44</v>
      </c>
      <c r="F20" s="318">
        <f>O43-P43</f>
        <v>56372</v>
      </c>
      <c r="G20" s="322">
        <f>Q43-R43</f>
        <v>35019</v>
      </c>
      <c r="H20" s="319">
        <f t="shared" si="2"/>
        <v>62.121265876676368</v>
      </c>
      <c r="I20" s="318">
        <f>S43-T43</f>
        <v>33416</v>
      </c>
      <c r="J20" s="320">
        <f t="shared" si="4"/>
        <v>59.277655573689067</v>
      </c>
      <c r="K20" s="1"/>
      <c r="L20" s="1"/>
      <c r="M20" s="158"/>
      <c r="N20" s="341" t="s">
        <v>459</v>
      </c>
      <c r="O20" s="337" t="s">
        <v>493</v>
      </c>
      <c r="P20" s="337">
        <v>4</v>
      </c>
      <c r="Q20" s="337" t="s">
        <v>174</v>
      </c>
      <c r="R20" s="337">
        <v>3</v>
      </c>
      <c r="S20" s="337" t="s">
        <v>494</v>
      </c>
      <c r="T20" s="337">
        <v>3</v>
      </c>
      <c r="U20" s="304"/>
      <c r="V20" s="305"/>
      <c r="W20" s="305"/>
      <c r="X20" s="304"/>
      <c r="Y20" s="334"/>
      <c r="Z20" s="1"/>
      <c r="AA20" s="1"/>
      <c r="AB20" s="1"/>
      <c r="AC20" s="1"/>
      <c r="AD20" s="1"/>
    </row>
    <row r="21" spans="1:30" ht="24.95" customHeight="1">
      <c r="A21" s="464"/>
      <c r="B21" s="475"/>
      <c r="C21" s="476"/>
      <c r="D21" s="290" t="s">
        <v>12</v>
      </c>
      <c r="E21" s="298" t="s">
        <v>0</v>
      </c>
      <c r="F21" s="318">
        <f>O44-P44</f>
        <v>7203</v>
      </c>
      <c r="G21" s="322">
        <f>Q44-R44</f>
        <v>3684</v>
      </c>
      <c r="H21" s="326">
        <f t="shared" si="2"/>
        <v>51.14535610162433</v>
      </c>
      <c r="I21" s="318">
        <f>S44-T44</f>
        <v>3488</v>
      </c>
      <c r="J21" s="327">
        <f t="shared" si="4"/>
        <v>48.424267666250174</v>
      </c>
      <c r="K21" s="1"/>
      <c r="L21" s="1"/>
      <c r="M21" s="158"/>
      <c r="N21" s="341" t="s">
        <v>460</v>
      </c>
      <c r="O21" s="337" t="s">
        <v>111</v>
      </c>
      <c r="P21" s="337">
        <v>0</v>
      </c>
      <c r="Q21" s="337" t="s">
        <v>111</v>
      </c>
      <c r="R21" s="337">
        <v>0</v>
      </c>
      <c r="S21" s="337" t="s">
        <v>111</v>
      </c>
      <c r="T21" s="337">
        <v>0</v>
      </c>
      <c r="U21" s="304"/>
      <c r="V21" s="305"/>
      <c r="W21" s="305"/>
      <c r="X21" s="304"/>
      <c r="Y21" s="334"/>
      <c r="Z21" s="1"/>
      <c r="AA21" s="1"/>
      <c r="AB21" s="1"/>
      <c r="AC21" s="1"/>
      <c r="AD21" s="1"/>
    </row>
    <row r="22" spans="1:30" ht="24.95" customHeight="1">
      <c r="A22" s="265"/>
      <c r="B22" s="269" t="s">
        <v>45</v>
      </c>
      <c r="C22" s="270"/>
      <c r="D22" s="291"/>
      <c r="E22" s="268" t="s">
        <v>46</v>
      </c>
      <c r="F22" s="318">
        <f>O45-P45</f>
        <v>42</v>
      </c>
      <c r="G22" s="322">
        <f>Q45-R45</f>
        <v>41</v>
      </c>
      <c r="H22" s="326">
        <f t="shared" si="2"/>
        <v>97.61904761904762</v>
      </c>
      <c r="I22" s="318">
        <f>S45-T45</f>
        <v>40</v>
      </c>
      <c r="J22" s="345">
        <f>(I22/F22)*100</f>
        <v>95.238095238095227</v>
      </c>
      <c r="K22" s="1"/>
      <c r="L22" s="1"/>
      <c r="M22" s="172"/>
      <c r="N22" s="341" t="s">
        <v>461</v>
      </c>
      <c r="O22" s="337" t="s">
        <v>125</v>
      </c>
      <c r="P22" s="337">
        <v>0</v>
      </c>
      <c r="Q22" s="337" t="s">
        <v>125</v>
      </c>
      <c r="R22" s="337">
        <v>0</v>
      </c>
      <c r="S22" s="337" t="s">
        <v>111</v>
      </c>
      <c r="T22" s="337">
        <v>0</v>
      </c>
      <c r="U22" s="304"/>
      <c r="V22" s="304"/>
      <c r="W22" s="305"/>
      <c r="X22" s="304"/>
      <c r="Y22" s="334"/>
      <c r="Z22" s="1"/>
      <c r="AA22" s="1"/>
      <c r="AB22" s="1"/>
      <c r="AC22" s="1"/>
      <c r="AD22" s="1"/>
    </row>
    <row r="23" spans="1:30" ht="24.95" customHeight="1">
      <c r="A23" s="265"/>
      <c r="B23" s="269" t="s">
        <v>47</v>
      </c>
      <c r="C23" s="270"/>
      <c r="D23" s="291"/>
      <c r="E23" s="268" t="s">
        <v>48</v>
      </c>
      <c r="F23" s="318">
        <f>O46-P46</f>
        <v>4</v>
      </c>
      <c r="G23" s="322">
        <f>Q46-R46</f>
        <v>4</v>
      </c>
      <c r="H23" s="326">
        <f t="shared" si="2"/>
        <v>100</v>
      </c>
      <c r="I23" s="318">
        <f>S46-T46</f>
        <v>4</v>
      </c>
      <c r="J23" s="345">
        <f>(I23/F23)*100</f>
        <v>100</v>
      </c>
      <c r="K23" s="1"/>
      <c r="L23" s="1"/>
      <c r="M23" s="172"/>
      <c r="N23" s="341" t="s">
        <v>462</v>
      </c>
      <c r="O23" s="337" t="s">
        <v>125</v>
      </c>
      <c r="P23" s="337">
        <v>0</v>
      </c>
      <c r="Q23" s="337" t="s">
        <v>111</v>
      </c>
      <c r="R23" s="337">
        <v>0</v>
      </c>
      <c r="S23" s="337" t="s">
        <v>111</v>
      </c>
      <c r="T23" s="337">
        <v>0</v>
      </c>
      <c r="U23" s="304"/>
      <c r="V23" s="304"/>
      <c r="W23" s="305"/>
      <c r="X23" s="304"/>
      <c r="Y23" s="334"/>
      <c r="Z23" s="1"/>
      <c r="AA23" s="1"/>
      <c r="AB23" s="1"/>
      <c r="AC23" s="1"/>
      <c r="AD23" s="1"/>
    </row>
    <row r="24" spans="1:30" ht="12.6" customHeight="1">
      <c r="A24" s="271"/>
      <c r="B24" s="272"/>
      <c r="C24" s="273"/>
      <c r="D24" s="274"/>
      <c r="E24" s="479" t="s">
        <v>49</v>
      </c>
      <c r="F24" s="488">
        <f>SUM(P5:P46)</f>
        <v>20563</v>
      </c>
      <c r="G24" s="490">
        <f>SUM(R5:R46)</f>
        <v>13879</v>
      </c>
      <c r="H24" s="491">
        <f>(G24/F24)*100</f>
        <v>67.495015318776439</v>
      </c>
      <c r="I24" s="489">
        <f>SUM(T5:T46)</f>
        <v>13387</v>
      </c>
      <c r="J24" s="493">
        <f>(I24/F24)*100</f>
        <v>65.102368331469137</v>
      </c>
      <c r="K24" s="1"/>
      <c r="L24" s="1"/>
      <c r="M24" s="1"/>
      <c r="N24" s="341" t="s">
        <v>463</v>
      </c>
      <c r="O24" s="337" t="s">
        <v>190</v>
      </c>
      <c r="P24" s="337">
        <v>0</v>
      </c>
      <c r="Q24" s="337" t="s">
        <v>204</v>
      </c>
      <c r="R24" s="337">
        <v>0</v>
      </c>
      <c r="S24" s="337" t="s">
        <v>204</v>
      </c>
      <c r="T24" s="337">
        <v>0</v>
      </c>
      <c r="U24" s="304"/>
      <c r="V24" s="304"/>
      <c r="W24" s="304"/>
      <c r="X24" s="304"/>
      <c r="Y24" s="334"/>
      <c r="Z24" s="1"/>
      <c r="AA24" s="1"/>
      <c r="AB24" s="1"/>
      <c r="AC24" s="1"/>
      <c r="AD24" s="1"/>
    </row>
    <row r="25" spans="1:30" ht="12.6" customHeight="1">
      <c r="A25" s="271"/>
      <c r="B25" s="272"/>
      <c r="C25" s="273"/>
      <c r="D25" s="275"/>
      <c r="E25" s="480"/>
      <c r="F25" s="489"/>
      <c r="G25" s="490"/>
      <c r="H25" s="492"/>
      <c r="I25" s="489"/>
      <c r="J25" s="494"/>
      <c r="K25" s="1"/>
      <c r="L25" s="1"/>
      <c r="M25" s="1"/>
      <c r="N25" s="341" t="s">
        <v>464</v>
      </c>
      <c r="O25" s="337" t="s">
        <v>495</v>
      </c>
      <c r="P25" s="337">
        <v>1</v>
      </c>
      <c r="Q25" s="337" t="s">
        <v>293</v>
      </c>
      <c r="R25" s="337">
        <v>1</v>
      </c>
      <c r="S25" s="337" t="s">
        <v>123</v>
      </c>
      <c r="T25" s="337">
        <v>0</v>
      </c>
      <c r="U25" s="304"/>
      <c r="V25" s="304"/>
      <c r="W25" s="304"/>
      <c r="X25" s="304"/>
      <c r="Y25" s="334"/>
      <c r="Z25" s="1"/>
      <c r="AA25" s="1"/>
      <c r="AB25" s="1"/>
      <c r="AC25" s="1"/>
      <c r="AD25" s="1"/>
    </row>
    <row r="26" spans="1:30" ht="24.95" customHeight="1">
      <c r="A26" s="276"/>
      <c r="B26" s="277"/>
      <c r="C26" s="277"/>
      <c r="D26" s="278"/>
      <c r="E26" s="279" t="s">
        <v>451</v>
      </c>
      <c r="F26" s="330">
        <f>SUM(F5:F25)</f>
        <v>88224</v>
      </c>
      <c r="G26" s="330">
        <f>SUM(G5:G25)</f>
        <v>54976</v>
      </c>
      <c r="H26" s="331">
        <f>(G26/F26)*100</f>
        <v>62.314109539354369</v>
      </c>
      <c r="I26" s="330">
        <f>SUM(I5:I25)</f>
        <v>52521</v>
      </c>
      <c r="J26" s="332">
        <f>(I26/F26)*100</f>
        <v>59.531420021762784</v>
      </c>
      <c r="K26" s="1"/>
      <c r="L26" s="1"/>
      <c r="M26" s="1"/>
      <c r="N26" s="341" t="s">
        <v>465</v>
      </c>
      <c r="O26" s="337" t="s">
        <v>111</v>
      </c>
      <c r="P26" s="337">
        <v>0</v>
      </c>
      <c r="Q26" s="337" t="s">
        <v>111</v>
      </c>
      <c r="R26" s="337">
        <v>0</v>
      </c>
      <c r="S26" s="337" t="s">
        <v>111</v>
      </c>
      <c r="T26" s="337">
        <v>0</v>
      </c>
      <c r="U26" s="309"/>
      <c r="V26" s="309"/>
      <c r="W26" s="310"/>
      <c r="X26" s="309"/>
      <c r="Y26" s="334"/>
      <c r="Z26" s="1"/>
      <c r="AA26" s="1"/>
      <c r="AB26" s="1"/>
      <c r="AC26" s="1"/>
      <c r="AD26" s="1"/>
    </row>
    <row r="27" spans="1:30" ht="43.35" customHeight="1">
      <c r="A27" s="477" t="s">
        <v>472</v>
      </c>
      <c r="B27" s="477"/>
      <c r="C27" s="477"/>
      <c r="D27" s="477"/>
      <c r="E27" s="477"/>
      <c r="F27" s="477"/>
      <c r="G27" s="477"/>
      <c r="H27" s="477"/>
      <c r="I27" s="477"/>
      <c r="J27" s="477"/>
      <c r="M27" s="1"/>
      <c r="N27" s="341" t="s">
        <v>466</v>
      </c>
      <c r="O27" s="337" t="s">
        <v>496</v>
      </c>
      <c r="P27" s="337">
        <v>1</v>
      </c>
      <c r="Q27" s="337" t="s">
        <v>497</v>
      </c>
      <c r="R27" s="337">
        <v>1</v>
      </c>
      <c r="S27" s="337" t="s">
        <v>489</v>
      </c>
      <c r="T27" s="337">
        <v>1</v>
      </c>
      <c r="U27" s="1"/>
      <c r="V27" s="1"/>
      <c r="W27" s="1"/>
      <c r="X27" s="1"/>
      <c r="Y27" s="334"/>
      <c r="Z27" s="1"/>
      <c r="AA27" s="1"/>
      <c r="AB27" s="1"/>
      <c r="AC27" s="1"/>
      <c r="AD27" s="1"/>
    </row>
    <row r="28" spans="1:30" ht="36.6" customHeight="1">
      <c r="A28" s="478"/>
      <c r="B28" s="478"/>
      <c r="C28" s="478"/>
      <c r="D28" s="478"/>
      <c r="E28" s="478"/>
      <c r="F28" s="478"/>
      <c r="G28" s="478"/>
      <c r="H28" s="478"/>
      <c r="I28" s="478"/>
      <c r="J28" s="478"/>
      <c r="M28" s="1"/>
      <c r="N28" s="341" t="s">
        <v>467</v>
      </c>
      <c r="O28" s="337" t="s">
        <v>236</v>
      </c>
      <c r="P28" s="337">
        <v>0</v>
      </c>
      <c r="Q28" s="337" t="s">
        <v>166</v>
      </c>
      <c r="R28" s="337">
        <v>0</v>
      </c>
      <c r="S28" s="337" t="s">
        <v>166</v>
      </c>
      <c r="T28" s="337">
        <v>0</v>
      </c>
      <c r="U28" s="1"/>
      <c r="V28" s="1"/>
      <c r="W28" s="1"/>
      <c r="X28" s="1"/>
      <c r="Y28" s="334"/>
      <c r="Z28" s="1"/>
      <c r="AA28" s="1"/>
      <c r="AB28" s="1"/>
      <c r="AC28" s="1"/>
      <c r="AD28" s="1"/>
    </row>
    <row r="29" spans="1:30" ht="24.6" customHeight="1">
      <c r="A29" s="478"/>
      <c r="B29" s="478"/>
      <c r="C29" s="478"/>
      <c r="D29" s="478"/>
      <c r="E29" s="478"/>
      <c r="F29" s="478"/>
      <c r="G29" s="478"/>
      <c r="H29" s="478"/>
      <c r="I29" s="478"/>
      <c r="J29" s="478"/>
      <c r="M29" s="1"/>
      <c r="N29" s="341" t="s">
        <v>468</v>
      </c>
      <c r="O29" s="337" t="s">
        <v>121</v>
      </c>
      <c r="P29" s="337">
        <v>0</v>
      </c>
      <c r="Q29" s="337" t="s">
        <v>228</v>
      </c>
      <c r="R29" s="337">
        <v>0</v>
      </c>
      <c r="S29" s="337" t="s">
        <v>228</v>
      </c>
      <c r="T29" s="337">
        <v>0</v>
      </c>
      <c r="U29" s="1"/>
      <c r="V29" s="1"/>
      <c r="W29" s="1"/>
      <c r="X29" s="1"/>
      <c r="Y29" s="334"/>
      <c r="Z29" s="1"/>
      <c r="AA29" s="1"/>
      <c r="AB29" s="1"/>
      <c r="AC29" s="1"/>
      <c r="AD29" s="1"/>
    </row>
    <row r="30" spans="1:30" ht="29.1" customHeight="1">
      <c r="A30" s="478"/>
      <c r="B30" s="478"/>
      <c r="C30" s="478"/>
      <c r="D30" s="478"/>
      <c r="E30" s="478"/>
      <c r="F30" s="478"/>
      <c r="G30" s="478"/>
      <c r="H30" s="478"/>
      <c r="I30" s="478"/>
      <c r="J30" s="478"/>
      <c r="M30" s="1"/>
      <c r="N30" s="341" t="s">
        <v>206</v>
      </c>
      <c r="O30" s="337" t="s">
        <v>230</v>
      </c>
      <c r="P30" s="337">
        <v>0</v>
      </c>
      <c r="Q30" s="337" t="s">
        <v>166</v>
      </c>
      <c r="R30" s="337">
        <v>0</v>
      </c>
      <c r="S30" s="337" t="s">
        <v>166</v>
      </c>
      <c r="T30" s="337">
        <v>0</v>
      </c>
      <c r="U30" s="1"/>
      <c r="V30" s="1"/>
      <c r="W30" s="1"/>
      <c r="X30" s="1"/>
      <c r="Y30" s="334"/>
      <c r="Z30" s="1"/>
      <c r="AA30" s="1"/>
      <c r="AB30" s="1"/>
      <c r="AC30" s="1"/>
      <c r="AD30" s="1"/>
    </row>
    <row r="31" spans="1:30">
      <c r="M31" s="1"/>
      <c r="N31" s="342" t="s">
        <v>212</v>
      </c>
      <c r="O31" s="339"/>
      <c r="P31" s="313">
        <v>178</v>
      </c>
      <c r="Q31" s="339"/>
      <c r="R31" s="313">
        <v>38</v>
      </c>
      <c r="S31" s="339"/>
      <c r="T31" s="313">
        <v>30</v>
      </c>
      <c r="U31" s="1"/>
      <c r="V31" s="1"/>
      <c r="W31" s="1"/>
      <c r="X31" s="1"/>
      <c r="Y31" s="334"/>
      <c r="Z31" s="1"/>
      <c r="AA31" s="1"/>
      <c r="AB31" s="1"/>
      <c r="AC31" s="1"/>
      <c r="AD31" s="1"/>
    </row>
    <row r="32" spans="1:30" hidden="1">
      <c r="M32" s="1"/>
      <c r="N32" s="342" t="s">
        <v>215</v>
      </c>
      <c r="O32" s="339"/>
      <c r="P32" s="313">
        <v>14</v>
      </c>
      <c r="Q32" s="339"/>
      <c r="R32" s="313">
        <v>1</v>
      </c>
      <c r="S32" s="339"/>
      <c r="T32" s="313">
        <v>1</v>
      </c>
      <c r="U32" s="1"/>
      <c r="V32" s="1"/>
      <c r="W32" s="1"/>
      <c r="X32" s="1"/>
      <c r="Y32" s="334"/>
      <c r="Z32" s="1"/>
      <c r="AA32" s="1"/>
      <c r="AB32" s="1"/>
      <c r="AC32" s="1"/>
      <c r="AD32" s="1"/>
    </row>
    <row r="33" spans="13:30" hidden="1">
      <c r="M33" s="1"/>
      <c r="N33" s="341" t="s">
        <v>216</v>
      </c>
      <c r="O33" s="337" t="s">
        <v>498</v>
      </c>
      <c r="P33" s="337">
        <v>10</v>
      </c>
      <c r="Q33" s="337" t="s">
        <v>499</v>
      </c>
      <c r="R33" s="337">
        <v>10</v>
      </c>
      <c r="S33" s="337" t="s">
        <v>500</v>
      </c>
      <c r="T33" s="337">
        <v>1</v>
      </c>
      <c r="U33" s="1"/>
      <c r="V33" s="1"/>
      <c r="W33" s="1"/>
      <c r="X33" s="1"/>
      <c r="Y33" s="334"/>
      <c r="Z33" s="1"/>
      <c r="AA33" s="1"/>
      <c r="AB33" s="1"/>
      <c r="AC33" s="1"/>
      <c r="AD33" s="1"/>
    </row>
    <row r="34" spans="13:30" hidden="1">
      <c r="M34" s="1"/>
      <c r="N34" s="342" t="s">
        <v>222</v>
      </c>
      <c r="O34" s="339"/>
      <c r="P34" s="313">
        <v>2</v>
      </c>
      <c r="Q34" s="339"/>
      <c r="R34" s="313">
        <v>1</v>
      </c>
      <c r="S34" s="339"/>
      <c r="T34" s="313">
        <v>1</v>
      </c>
      <c r="U34" s="1"/>
      <c r="V34" s="1"/>
      <c r="W34" s="1"/>
      <c r="X34" s="1"/>
      <c r="Y34" s="334"/>
      <c r="Z34" s="1"/>
      <c r="AA34" s="1"/>
      <c r="AB34" s="1"/>
      <c r="AC34" s="1"/>
      <c r="AD34" s="1"/>
    </row>
    <row r="35" spans="13:30" hidden="1">
      <c r="M35" s="1"/>
      <c r="N35" s="342" t="s">
        <v>223</v>
      </c>
      <c r="O35" s="339"/>
      <c r="P35" s="313">
        <v>11</v>
      </c>
      <c r="Q35" s="339"/>
      <c r="R35" s="313">
        <v>5</v>
      </c>
      <c r="S35" s="339"/>
      <c r="T35" s="313">
        <v>5</v>
      </c>
      <c r="U35" s="1"/>
      <c r="V35" s="1"/>
      <c r="W35" s="1"/>
      <c r="X35" s="1"/>
      <c r="Y35" s="334"/>
      <c r="Z35" s="1"/>
      <c r="AA35" s="1"/>
      <c r="AB35" s="1"/>
      <c r="AC35" s="1"/>
      <c r="AD35" s="1"/>
    </row>
    <row r="36" spans="13:30" hidden="1">
      <c r="M36" s="1"/>
      <c r="N36" s="342" t="s">
        <v>225</v>
      </c>
      <c r="O36" s="339"/>
      <c r="P36" s="313">
        <v>19</v>
      </c>
      <c r="Q36" s="339"/>
      <c r="R36" s="313">
        <v>5</v>
      </c>
      <c r="S36" s="339"/>
      <c r="T36" s="313">
        <v>3</v>
      </c>
      <c r="U36" s="1"/>
      <c r="V36" s="1"/>
      <c r="W36" s="1"/>
      <c r="X36" s="1"/>
      <c r="Y36" s="335"/>
      <c r="Z36" s="1"/>
      <c r="AA36" s="1"/>
      <c r="AB36" s="1"/>
      <c r="AC36" s="1"/>
      <c r="AD36" s="1"/>
    </row>
    <row r="37" spans="13:30" hidden="1">
      <c r="M37" s="1"/>
      <c r="N37" s="342" t="s">
        <v>226</v>
      </c>
      <c r="O37" s="339"/>
      <c r="P37" s="313">
        <v>151</v>
      </c>
      <c r="Q37" s="339"/>
      <c r="R37" s="313">
        <v>11</v>
      </c>
      <c r="S37" s="339"/>
      <c r="T37" s="313">
        <v>9</v>
      </c>
      <c r="U37" s="1"/>
      <c r="V37" s="1"/>
      <c r="W37" s="1"/>
      <c r="X37" s="1"/>
      <c r="Y37" s="335"/>
      <c r="Z37" s="1"/>
      <c r="AA37" s="1"/>
      <c r="AB37" s="1"/>
      <c r="AC37" s="1"/>
      <c r="AD37" s="1"/>
    </row>
    <row r="38" spans="13:30" hidden="1">
      <c r="M38" s="1"/>
      <c r="N38" s="342" t="s">
        <v>229</v>
      </c>
      <c r="O38" s="339"/>
      <c r="P38" s="313">
        <v>3</v>
      </c>
      <c r="Q38" s="339"/>
      <c r="R38" s="313">
        <v>2</v>
      </c>
      <c r="S38" s="339"/>
      <c r="T38" s="313">
        <v>2</v>
      </c>
      <c r="U38" s="1"/>
      <c r="V38" s="1"/>
      <c r="W38" s="1"/>
      <c r="X38" s="1"/>
      <c r="Y38" s="335"/>
      <c r="Z38" s="1"/>
      <c r="AA38" s="1"/>
      <c r="AB38" s="1"/>
      <c r="AC38" s="1"/>
      <c r="AD38" s="1"/>
    </row>
    <row r="39" spans="13:30" hidden="1">
      <c r="N39" s="342" t="s">
        <v>231</v>
      </c>
      <c r="O39" s="339"/>
      <c r="P39" s="313">
        <v>38</v>
      </c>
      <c r="Q39" s="339"/>
      <c r="R39" s="313">
        <v>21</v>
      </c>
      <c r="S39" s="339"/>
      <c r="T39" s="313">
        <v>19</v>
      </c>
      <c r="Y39" s="335"/>
    </row>
    <row r="40" spans="13:30" hidden="1">
      <c r="N40" s="342" t="s">
        <v>233</v>
      </c>
      <c r="O40" s="339"/>
      <c r="P40" s="313">
        <v>0</v>
      </c>
      <c r="Q40" s="339"/>
      <c r="R40" s="313">
        <v>0</v>
      </c>
      <c r="S40" s="339"/>
      <c r="T40" s="313">
        <v>0</v>
      </c>
      <c r="Y40" s="335"/>
    </row>
    <row r="41" spans="13:30" hidden="1">
      <c r="N41" s="342" t="s">
        <v>234</v>
      </c>
      <c r="O41" s="339"/>
      <c r="P41" s="313">
        <v>187</v>
      </c>
      <c r="Q41" s="339"/>
      <c r="R41" s="313">
        <v>104</v>
      </c>
      <c r="S41" s="339"/>
      <c r="T41" s="313">
        <v>99</v>
      </c>
      <c r="Y41" s="335"/>
    </row>
    <row r="42" spans="13:30" hidden="1">
      <c r="N42" s="342" t="s">
        <v>237</v>
      </c>
      <c r="O42" s="339"/>
      <c r="P42" s="313">
        <v>3023</v>
      </c>
      <c r="Q42" s="339"/>
      <c r="R42" s="313">
        <v>2013</v>
      </c>
      <c r="S42" s="339"/>
      <c r="T42" s="313">
        <v>1929</v>
      </c>
      <c r="Y42" s="335"/>
    </row>
    <row r="43" spans="13:30" hidden="1">
      <c r="N43" s="341" t="s">
        <v>241</v>
      </c>
      <c r="O43" s="337" t="s">
        <v>501</v>
      </c>
      <c r="P43" s="337">
        <v>5858</v>
      </c>
      <c r="Q43" s="337" t="s">
        <v>502</v>
      </c>
      <c r="R43" s="337">
        <v>4812</v>
      </c>
      <c r="S43" s="337" t="s">
        <v>503</v>
      </c>
      <c r="T43" s="337">
        <v>4674</v>
      </c>
      <c r="Y43" s="335"/>
    </row>
    <row r="44" spans="13:30" hidden="1">
      <c r="N44" s="342" t="s">
        <v>252</v>
      </c>
      <c r="O44" s="337" t="s">
        <v>504</v>
      </c>
      <c r="P44" s="337">
        <v>1801</v>
      </c>
      <c r="Q44" s="337" t="s">
        <v>505</v>
      </c>
      <c r="R44" s="337">
        <v>1181</v>
      </c>
      <c r="S44" s="337" t="s">
        <v>506</v>
      </c>
      <c r="T44" s="337">
        <v>1121</v>
      </c>
      <c r="Y44" s="335"/>
    </row>
    <row r="45" spans="13:30">
      <c r="N45" s="343" t="s">
        <v>258</v>
      </c>
      <c r="O45" s="337">
        <v>42</v>
      </c>
      <c r="P45" s="338">
        <v>0</v>
      </c>
      <c r="Q45" s="337">
        <v>41</v>
      </c>
      <c r="R45" s="338">
        <v>0</v>
      </c>
      <c r="S45" s="337">
        <v>40</v>
      </c>
      <c r="T45" s="338">
        <v>0</v>
      </c>
      <c r="Y45" s="335"/>
    </row>
    <row r="46" spans="13:30">
      <c r="N46" s="343" t="s">
        <v>261</v>
      </c>
      <c r="O46" s="337" t="s">
        <v>109</v>
      </c>
      <c r="P46" s="338">
        <v>0</v>
      </c>
      <c r="Q46" s="337" t="s">
        <v>109</v>
      </c>
      <c r="R46" s="338">
        <v>0</v>
      </c>
      <c r="S46" s="337" t="s">
        <v>109</v>
      </c>
      <c r="T46" s="338">
        <v>0</v>
      </c>
      <c r="Y46" s="335"/>
    </row>
    <row r="47" spans="13:30">
      <c r="P47" s="340"/>
      <c r="Y47" s="335"/>
    </row>
    <row r="48" spans="13:30">
      <c r="P48">
        <f>SUM(P5:P46)</f>
        <v>20563</v>
      </c>
      <c r="R48">
        <f>SUM(R5:R46)</f>
        <v>13879</v>
      </c>
      <c r="T48">
        <f>SUM(T5:T46)</f>
        <v>13387</v>
      </c>
      <c r="Y48" s="335"/>
    </row>
    <row r="49" spans="25:25">
      <c r="Y49" s="335"/>
    </row>
    <row r="50" spans="25:25">
      <c r="Y50" s="335"/>
    </row>
    <row r="51" spans="25:25">
      <c r="Y51" s="335"/>
    </row>
    <row r="52" spans="25:25">
      <c r="Y52" s="335"/>
    </row>
    <row r="53" spans="25:25">
      <c r="Y53" s="335"/>
    </row>
    <row r="54" spans="25:25">
      <c r="Y54" s="335"/>
    </row>
    <row r="55" spans="25:25">
      <c r="Y55" s="335"/>
    </row>
    <row r="56" spans="25:25">
      <c r="Y56" s="335"/>
    </row>
    <row r="57" spans="25:25">
      <c r="Y57" s="336"/>
    </row>
    <row r="58" spans="25:25">
      <c r="Y58" s="336"/>
    </row>
    <row r="59" spans="25:25">
      <c r="Y59" s="336"/>
    </row>
    <row r="60" spans="25:25">
      <c r="Y60" s="336"/>
    </row>
    <row r="61" spans="25:25">
      <c r="Y61" s="336"/>
    </row>
    <row r="62" spans="25:25">
      <c r="Y62" s="336"/>
    </row>
    <row r="63" spans="25:25">
      <c r="Y63" s="336"/>
    </row>
    <row r="64" spans="25:25">
      <c r="Y64" s="336"/>
    </row>
    <row r="65" spans="25:25">
      <c r="Y65" s="336"/>
    </row>
    <row r="66" spans="25:25">
      <c r="Y66" s="336"/>
    </row>
    <row r="67" spans="25:25">
      <c r="Y67" s="336"/>
    </row>
    <row r="68" spans="25:25">
      <c r="Y68" s="336"/>
    </row>
    <row r="69" spans="25:25">
      <c r="Y69" s="336"/>
    </row>
    <row r="70" spans="25:25">
      <c r="Y70" s="336"/>
    </row>
    <row r="71" spans="25:25">
      <c r="Y71" s="336"/>
    </row>
    <row r="72" spans="25:25">
      <c r="Y72" s="336"/>
    </row>
    <row r="73" spans="25:25">
      <c r="Y73" s="336"/>
    </row>
    <row r="74" spans="25:25">
      <c r="Y74" s="336"/>
    </row>
    <row r="75" spans="25:25">
      <c r="Y75" s="336"/>
    </row>
    <row r="76" spans="25:25">
      <c r="Y76" s="336"/>
    </row>
    <row r="77" spans="25:25">
      <c r="Y77" s="336"/>
    </row>
    <row r="78" spans="25:25">
      <c r="Y78" s="336"/>
    </row>
    <row r="79" spans="25:25">
      <c r="Y79" s="336"/>
    </row>
    <row r="80" spans="25:25">
      <c r="Y80" s="336"/>
    </row>
    <row r="81" spans="25:25">
      <c r="Y81" s="336"/>
    </row>
    <row r="82" spans="25:25">
      <c r="Y82" s="336"/>
    </row>
    <row r="83" spans="25:25">
      <c r="Y83" s="336"/>
    </row>
    <row r="84" spans="25:25">
      <c r="Y84" s="336"/>
    </row>
    <row r="85" spans="25:25">
      <c r="Y85" s="336"/>
    </row>
    <row r="86" spans="25:25">
      <c r="Y86" s="336"/>
    </row>
    <row r="87" spans="25:25">
      <c r="Y87" s="336"/>
    </row>
    <row r="88" spans="25:25">
      <c r="Y88" s="336"/>
    </row>
    <row r="89" spans="25:25">
      <c r="Y89" s="336"/>
    </row>
    <row r="90" spans="25:25">
      <c r="Y90" s="336"/>
    </row>
    <row r="91" spans="25:25">
      <c r="Y91" s="336"/>
    </row>
    <row r="92" spans="25:25">
      <c r="Y92" s="336"/>
    </row>
    <row r="93" spans="25:25">
      <c r="Y93" s="336"/>
    </row>
    <row r="94" spans="25:25">
      <c r="Y94" s="336"/>
    </row>
    <row r="95" spans="25:25">
      <c r="Y95" s="336"/>
    </row>
    <row r="96" spans="25:25">
      <c r="Y96" s="336"/>
    </row>
    <row r="97" spans="25:25">
      <c r="Y97" s="336"/>
    </row>
    <row r="98" spans="25:25">
      <c r="Y98" s="336"/>
    </row>
    <row r="99" spans="25:25">
      <c r="Y99" s="336"/>
    </row>
    <row r="100" spans="25:25">
      <c r="Y100" s="336"/>
    </row>
    <row r="101" spans="25:25">
      <c r="Y101" s="336"/>
    </row>
    <row r="102" spans="25:25">
      <c r="Y102" s="336"/>
    </row>
    <row r="103" spans="25:25">
      <c r="Y103" s="336"/>
    </row>
    <row r="104" spans="25:25">
      <c r="Y104" s="336"/>
    </row>
    <row r="105" spans="25:25">
      <c r="Y105" s="336"/>
    </row>
    <row r="106" spans="25:25">
      <c r="Y106" s="336"/>
    </row>
    <row r="107" spans="25:25">
      <c r="Y107" s="336"/>
    </row>
    <row r="108" spans="25:25">
      <c r="Y108" s="336"/>
    </row>
    <row r="109" spans="25:25">
      <c r="Y109" s="336"/>
    </row>
    <row r="110" spans="25:25">
      <c r="Y110" s="336"/>
    </row>
    <row r="111" spans="25:25">
      <c r="Y111" s="336"/>
    </row>
    <row r="112" spans="25:25">
      <c r="Y112" s="336"/>
    </row>
    <row r="113" spans="25:25">
      <c r="Y113" s="336"/>
    </row>
    <row r="114" spans="25:25">
      <c r="Y114" s="336"/>
    </row>
    <row r="115" spans="25:25">
      <c r="Y115" s="336"/>
    </row>
    <row r="116" spans="25:25">
      <c r="Y116" s="336"/>
    </row>
    <row r="117" spans="25:25">
      <c r="Y117" s="336"/>
    </row>
    <row r="118" spans="25:25">
      <c r="Y118" s="336"/>
    </row>
    <row r="119" spans="25:25">
      <c r="Y119" s="336"/>
    </row>
    <row r="120" spans="25:25">
      <c r="Y120" s="336"/>
    </row>
    <row r="121" spans="25:25">
      <c r="Y121" s="336"/>
    </row>
    <row r="122" spans="25:25">
      <c r="Y122" s="336"/>
    </row>
    <row r="123" spans="25:25">
      <c r="Y123" s="336"/>
    </row>
    <row r="124" spans="25:25">
      <c r="Y124" s="336"/>
    </row>
    <row r="125" spans="25:25">
      <c r="Y125" s="336"/>
    </row>
    <row r="126" spans="25:25">
      <c r="Y126" s="336"/>
    </row>
    <row r="127" spans="25:25">
      <c r="Y127" s="336"/>
    </row>
    <row r="128" spans="25:25">
      <c r="Y128" s="336"/>
    </row>
    <row r="129" spans="25:25">
      <c r="Y129" s="336"/>
    </row>
    <row r="130" spans="25:25">
      <c r="Y130" s="336"/>
    </row>
    <row r="131" spans="25:25">
      <c r="Y131" s="336"/>
    </row>
    <row r="132" spans="25:25">
      <c r="Y132" s="336"/>
    </row>
    <row r="133" spans="25:25">
      <c r="Y133" s="336"/>
    </row>
    <row r="134" spans="25:25">
      <c r="Y134" s="336"/>
    </row>
    <row r="135" spans="25:25">
      <c r="Y135" s="336"/>
    </row>
    <row r="136" spans="25:25">
      <c r="Y136" s="336"/>
    </row>
    <row r="137" spans="25:25">
      <c r="Y137" s="336"/>
    </row>
    <row r="138" spans="25:25">
      <c r="Y138" s="336"/>
    </row>
    <row r="139" spans="25:25">
      <c r="Y139" s="336"/>
    </row>
    <row r="140" spans="25:25">
      <c r="Y140" s="336"/>
    </row>
    <row r="141" spans="25:25">
      <c r="Y141" s="336"/>
    </row>
    <row r="142" spans="25:25">
      <c r="Y142" s="336"/>
    </row>
    <row r="143" spans="25:25">
      <c r="Y143" s="336"/>
    </row>
    <row r="144" spans="25:25">
      <c r="Y144" s="336"/>
    </row>
    <row r="145" spans="25:25">
      <c r="Y145" s="336"/>
    </row>
    <row r="146" spans="25:25">
      <c r="Y146" s="336"/>
    </row>
    <row r="147" spans="25:25">
      <c r="Y147" s="336"/>
    </row>
    <row r="148" spans="25:25">
      <c r="Y148" s="336"/>
    </row>
    <row r="149" spans="25:25">
      <c r="Y149" s="336"/>
    </row>
    <row r="150" spans="25:25">
      <c r="Y150" s="336"/>
    </row>
    <row r="151" spans="25:25">
      <c r="Y151" s="336"/>
    </row>
    <row r="152" spans="25:25">
      <c r="Y152" s="336"/>
    </row>
    <row r="153" spans="25:25">
      <c r="Y153" s="336"/>
    </row>
    <row r="154" spans="25:25">
      <c r="Y154" s="336"/>
    </row>
    <row r="155" spans="25:25">
      <c r="Y155" s="336"/>
    </row>
    <row r="156" spans="25:25">
      <c r="Y156" s="336"/>
    </row>
    <row r="157" spans="25:25">
      <c r="Y157" s="336"/>
    </row>
    <row r="158" spans="25:25">
      <c r="Y158" s="336"/>
    </row>
    <row r="159" spans="25:25">
      <c r="Y159" s="336"/>
    </row>
    <row r="160" spans="25:25">
      <c r="Y160" s="336"/>
    </row>
    <row r="161" spans="25:25">
      <c r="Y161" s="336"/>
    </row>
    <row r="162" spans="25:25">
      <c r="Y162" s="336"/>
    </row>
    <row r="163" spans="25:25">
      <c r="Y163" s="336"/>
    </row>
    <row r="164" spans="25:25">
      <c r="Y164" s="336"/>
    </row>
    <row r="165" spans="25:25">
      <c r="Y165" s="336"/>
    </row>
    <row r="166" spans="25:25">
      <c r="Y166" s="336"/>
    </row>
    <row r="167" spans="25:25">
      <c r="Y167" s="336"/>
    </row>
    <row r="168" spans="25:25">
      <c r="Y168" s="336"/>
    </row>
    <row r="169" spans="25:25">
      <c r="Y169" s="336"/>
    </row>
    <row r="170" spans="25:25">
      <c r="Y170" s="336"/>
    </row>
    <row r="171" spans="25:25">
      <c r="Y171" s="336"/>
    </row>
    <row r="172" spans="25:25">
      <c r="Y172" s="336"/>
    </row>
    <row r="173" spans="25:25">
      <c r="Y173" s="336"/>
    </row>
    <row r="174" spans="25:25">
      <c r="Y174" s="336"/>
    </row>
    <row r="175" spans="25:25">
      <c r="Y175" s="336"/>
    </row>
    <row r="176" spans="25:25">
      <c r="Y176" s="336"/>
    </row>
    <row r="177" spans="25:25">
      <c r="Y177" s="336"/>
    </row>
    <row r="178" spans="25:25">
      <c r="Y178" s="336"/>
    </row>
    <row r="179" spans="25:25">
      <c r="Y179" s="336"/>
    </row>
    <row r="180" spans="25:25">
      <c r="Y180" s="336"/>
    </row>
    <row r="181" spans="25:25">
      <c r="Y181" s="336"/>
    </row>
    <row r="182" spans="25:25">
      <c r="Y182" s="336"/>
    </row>
    <row r="183" spans="25:25">
      <c r="Y183" s="336"/>
    </row>
    <row r="184" spans="25:25">
      <c r="Y184" s="336"/>
    </row>
    <row r="185" spans="25:25">
      <c r="Y185" s="336"/>
    </row>
    <row r="186" spans="25:25">
      <c r="Y186" s="336"/>
    </row>
    <row r="187" spans="25:25">
      <c r="Y187" s="336"/>
    </row>
    <row r="188" spans="25:25">
      <c r="Y188" s="336"/>
    </row>
    <row r="189" spans="25:25">
      <c r="Y189" s="336"/>
    </row>
    <row r="190" spans="25:25">
      <c r="Y190" s="336"/>
    </row>
    <row r="191" spans="25:25">
      <c r="Y191" s="336"/>
    </row>
    <row r="192" spans="25:25">
      <c r="Y192" s="336"/>
    </row>
    <row r="193" spans="25:25">
      <c r="Y193" s="336"/>
    </row>
    <row r="194" spans="25:25">
      <c r="Y194" s="336"/>
    </row>
    <row r="195" spans="25:25">
      <c r="Y195" s="336"/>
    </row>
    <row r="196" spans="25:25">
      <c r="Y196" s="336"/>
    </row>
    <row r="197" spans="25:25">
      <c r="Y197" s="336"/>
    </row>
    <row r="198" spans="25:25">
      <c r="Y198" s="336"/>
    </row>
    <row r="199" spans="25:25">
      <c r="Y199" s="336"/>
    </row>
    <row r="200" spans="25:25">
      <c r="Y200" s="336"/>
    </row>
    <row r="201" spans="25:25">
      <c r="Y201" s="336"/>
    </row>
    <row r="202" spans="25:25">
      <c r="Y202" s="336"/>
    </row>
    <row r="203" spans="25:25">
      <c r="Y203" s="336"/>
    </row>
    <row r="204" spans="25:25">
      <c r="Y204" s="336"/>
    </row>
    <row r="205" spans="25:25">
      <c r="Y205" s="336"/>
    </row>
    <row r="206" spans="25:25">
      <c r="Y206" s="336"/>
    </row>
    <row r="207" spans="25:25">
      <c r="Y207" s="336"/>
    </row>
    <row r="208" spans="25:25">
      <c r="Y208" s="336"/>
    </row>
    <row r="209" spans="25:25">
      <c r="Y209" s="336"/>
    </row>
    <row r="210" spans="25:25">
      <c r="Y210" s="336"/>
    </row>
    <row r="211" spans="25:25">
      <c r="Y211" s="336"/>
    </row>
    <row r="212" spans="25:25">
      <c r="Y212" s="336"/>
    </row>
    <row r="213" spans="25:25">
      <c r="Y213" s="336"/>
    </row>
    <row r="214" spans="25:25">
      <c r="Y214" s="336"/>
    </row>
    <row r="215" spans="25:25">
      <c r="Y215" s="336"/>
    </row>
    <row r="216" spans="25:25">
      <c r="Y216" s="336"/>
    </row>
    <row r="217" spans="25:25">
      <c r="Y217" s="336"/>
    </row>
    <row r="218" spans="25:25">
      <c r="Y218" s="336"/>
    </row>
    <row r="219" spans="25:25">
      <c r="Y219" s="336"/>
    </row>
    <row r="220" spans="25:25">
      <c r="Y220" s="336"/>
    </row>
    <row r="221" spans="25:25">
      <c r="Y221" s="336"/>
    </row>
    <row r="222" spans="25:25">
      <c r="Y222" s="336"/>
    </row>
    <row r="223" spans="25:25">
      <c r="Y223" s="336"/>
    </row>
    <row r="224" spans="25:25">
      <c r="Y224" s="336"/>
    </row>
    <row r="225" spans="25:25">
      <c r="Y225" s="336"/>
    </row>
    <row r="226" spans="25:25">
      <c r="Y226" s="336"/>
    </row>
    <row r="227" spans="25:25">
      <c r="Y227" s="336"/>
    </row>
    <row r="228" spans="25:25">
      <c r="Y228" s="336"/>
    </row>
    <row r="229" spans="25:25">
      <c r="Y229" s="336"/>
    </row>
    <row r="230" spans="25:25">
      <c r="Y230" s="336"/>
    </row>
    <row r="231" spans="25:25">
      <c r="Y231" s="336"/>
    </row>
    <row r="232" spans="25:25">
      <c r="Y232" s="336"/>
    </row>
    <row r="233" spans="25:25">
      <c r="Y233" s="336"/>
    </row>
    <row r="234" spans="25:25">
      <c r="Y234" s="336"/>
    </row>
    <row r="235" spans="25:25">
      <c r="Y235" s="336"/>
    </row>
    <row r="236" spans="25:25">
      <c r="Y236" s="336"/>
    </row>
    <row r="237" spans="25:25">
      <c r="Y237" s="336"/>
    </row>
    <row r="238" spans="25:25">
      <c r="Y238" s="336"/>
    </row>
    <row r="239" spans="25:25">
      <c r="Y239" s="336"/>
    </row>
    <row r="240" spans="25:25">
      <c r="Y240" s="336"/>
    </row>
    <row r="241" spans="25:25">
      <c r="Y241" s="336"/>
    </row>
    <row r="242" spans="25:25">
      <c r="Y242" s="336"/>
    </row>
    <row r="243" spans="25:25">
      <c r="Y243" s="336"/>
    </row>
    <row r="244" spans="25:25">
      <c r="Y244" s="336"/>
    </row>
    <row r="245" spans="25:25">
      <c r="Y245" s="336"/>
    </row>
    <row r="246" spans="25:25">
      <c r="Y246" s="336"/>
    </row>
    <row r="247" spans="25:25">
      <c r="Y247" s="336"/>
    </row>
    <row r="248" spans="25:25">
      <c r="Y248" s="336"/>
    </row>
    <row r="249" spans="25:25">
      <c r="Y249" s="336"/>
    </row>
    <row r="250" spans="25:25">
      <c r="Y250" s="336"/>
    </row>
    <row r="251" spans="25:25">
      <c r="Y251" s="336"/>
    </row>
    <row r="252" spans="25:25">
      <c r="Y252" s="336"/>
    </row>
    <row r="253" spans="25:25">
      <c r="Y253" s="336"/>
    </row>
    <row r="254" spans="25:25">
      <c r="Y254" s="336"/>
    </row>
    <row r="255" spans="25:25">
      <c r="Y255" s="336"/>
    </row>
    <row r="256" spans="25:25">
      <c r="Y256" s="336"/>
    </row>
    <row r="257" spans="25:25">
      <c r="Y257" s="336"/>
    </row>
    <row r="258" spans="25:25">
      <c r="Y258" s="336"/>
    </row>
    <row r="259" spans="25:25">
      <c r="Y259" s="336"/>
    </row>
    <row r="260" spans="25:25">
      <c r="Y260" s="336"/>
    </row>
    <row r="261" spans="25:25">
      <c r="Y261" s="336"/>
    </row>
    <row r="262" spans="25:25">
      <c r="Y262" s="336"/>
    </row>
    <row r="263" spans="25:25">
      <c r="Y263" s="336"/>
    </row>
    <row r="264" spans="25:25">
      <c r="Y264" s="336"/>
    </row>
    <row r="265" spans="25:25">
      <c r="Y265" s="336"/>
    </row>
    <row r="266" spans="25:25">
      <c r="Y266" s="336"/>
    </row>
    <row r="267" spans="25:25">
      <c r="Y267" s="336"/>
    </row>
    <row r="268" spans="25:25">
      <c r="Y268" s="336"/>
    </row>
    <row r="269" spans="25:25">
      <c r="Y269" s="336"/>
    </row>
    <row r="270" spans="25:25">
      <c r="Y270" s="336"/>
    </row>
    <row r="271" spans="25:25">
      <c r="Y271" s="336"/>
    </row>
    <row r="272" spans="25:25">
      <c r="Y272" s="336"/>
    </row>
    <row r="273" spans="25:25">
      <c r="Y273" s="336"/>
    </row>
    <row r="274" spans="25:25">
      <c r="Y274" s="336"/>
    </row>
    <row r="275" spans="25:25">
      <c r="Y275" s="336"/>
    </row>
    <row r="276" spans="25:25">
      <c r="Y276" s="336"/>
    </row>
    <row r="277" spans="25:25">
      <c r="Y277" s="336"/>
    </row>
    <row r="278" spans="25:25">
      <c r="Y278" s="336"/>
    </row>
    <row r="279" spans="25:25">
      <c r="Y279" s="336"/>
    </row>
    <row r="280" spans="25:25">
      <c r="Y280" s="336"/>
    </row>
    <row r="281" spans="25:25">
      <c r="Y281" s="336"/>
    </row>
    <row r="282" spans="25:25">
      <c r="Y282" s="336"/>
    </row>
    <row r="283" spans="25:25">
      <c r="Y283" s="336"/>
    </row>
    <row r="284" spans="25:25">
      <c r="Y284" s="336"/>
    </row>
    <row r="285" spans="25:25">
      <c r="Y285" s="336"/>
    </row>
    <row r="286" spans="25:25">
      <c r="Y286" s="336"/>
    </row>
    <row r="287" spans="25:25">
      <c r="Y287" s="336"/>
    </row>
    <row r="288" spans="25:25">
      <c r="Y288" s="336"/>
    </row>
    <row r="289" spans="25:25">
      <c r="Y289" s="336"/>
    </row>
    <row r="290" spans="25:25">
      <c r="Y290" s="336"/>
    </row>
    <row r="291" spans="25:25">
      <c r="Y291" s="336"/>
    </row>
    <row r="292" spans="25:25">
      <c r="Y292" s="336"/>
    </row>
    <row r="293" spans="25:25">
      <c r="Y293" s="336"/>
    </row>
    <row r="294" spans="25:25">
      <c r="Y294" s="336"/>
    </row>
    <row r="295" spans="25:25">
      <c r="Y295" s="336"/>
    </row>
    <row r="296" spans="25:25">
      <c r="Y296" s="336"/>
    </row>
    <row r="297" spans="25:25">
      <c r="Y297" s="336"/>
    </row>
    <row r="298" spans="25:25">
      <c r="Y298" s="336"/>
    </row>
    <row r="299" spans="25:25">
      <c r="Y299" s="336"/>
    </row>
    <row r="300" spans="25:25">
      <c r="Y300" s="336"/>
    </row>
    <row r="301" spans="25:25">
      <c r="Y301" s="336"/>
    </row>
    <row r="302" spans="25:25">
      <c r="Y302" s="336"/>
    </row>
    <row r="303" spans="25:25">
      <c r="Y303" s="336"/>
    </row>
    <row r="304" spans="25:25">
      <c r="Y304" s="336"/>
    </row>
    <row r="305" spans="25:25">
      <c r="Y305" s="336"/>
    </row>
    <row r="306" spans="25:25">
      <c r="Y306" s="336"/>
    </row>
    <row r="307" spans="25:25">
      <c r="Y307" s="336"/>
    </row>
    <row r="308" spans="25:25">
      <c r="Y308" s="336"/>
    </row>
    <row r="309" spans="25:25">
      <c r="Y309" s="336"/>
    </row>
    <row r="310" spans="25:25">
      <c r="Y310" s="336"/>
    </row>
    <row r="311" spans="25:25">
      <c r="Y311" s="336"/>
    </row>
    <row r="312" spans="25:25">
      <c r="Y312" s="336"/>
    </row>
    <row r="313" spans="25:25">
      <c r="Y313" s="336"/>
    </row>
    <row r="314" spans="25:25">
      <c r="Y314" s="336"/>
    </row>
    <row r="315" spans="25:25">
      <c r="Y315" s="336"/>
    </row>
    <row r="316" spans="25:25">
      <c r="Y316" s="336"/>
    </row>
    <row r="317" spans="25:25">
      <c r="Y317" s="336"/>
    </row>
    <row r="318" spans="25:25">
      <c r="Y318" s="336"/>
    </row>
    <row r="319" spans="25:25">
      <c r="Y319" s="336"/>
    </row>
    <row r="320" spans="25:25">
      <c r="Y320" s="336"/>
    </row>
    <row r="321" spans="25:25">
      <c r="Y321" s="336"/>
    </row>
    <row r="322" spans="25:25">
      <c r="Y322" s="336"/>
    </row>
    <row r="323" spans="25:25">
      <c r="Y323" s="336"/>
    </row>
    <row r="324" spans="25:25">
      <c r="Y324" s="336"/>
    </row>
    <row r="325" spans="25:25">
      <c r="Y325" s="336"/>
    </row>
    <row r="326" spans="25:25">
      <c r="Y326" s="336"/>
    </row>
    <row r="327" spans="25:25">
      <c r="Y327" s="336"/>
    </row>
    <row r="328" spans="25:25">
      <c r="Y328" s="336"/>
    </row>
    <row r="329" spans="25:25">
      <c r="Y329" s="336"/>
    </row>
    <row r="330" spans="25:25">
      <c r="Y330" s="336"/>
    </row>
    <row r="331" spans="25:25">
      <c r="Y331" s="336"/>
    </row>
    <row r="332" spans="25:25">
      <c r="Y332" s="336"/>
    </row>
    <row r="333" spans="25:25">
      <c r="Y333" s="336"/>
    </row>
    <row r="334" spans="25:25">
      <c r="Y334" s="336"/>
    </row>
    <row r="335" spans="25:25">
      <c r="Y335" s="336"/>
    </row>
    <row r="336" spans="25:25">
      <c r="Y336" s="336"/>
    </row>
    <row r="337" spans="25:25">
      <c r="Y337" s="336"/>
    </row>
    <row r="338" spans="25:25">
      <c r="Y338" s="336"/>
    </row>
    <row r="339" spans="25:25">
      <c r="Y339" s="336"/>
    </row>
    <row r="340" spans="25:25">
      <c r="Y340" s="336"/>
    </row>
    <row r="341" spans="25:25">
      <c r="Y341" s="336"/>
    </row>
    <row r="342" spans="25:25">
      <c r="Y342" s="336"/>
    </row>
    <row r="343" spans="25:25">
      <c r="Y343" s="336"/>
    </row>
    <row r="344" spans="25:25">
      <c r="Y344" s="336"/>
    </row>
    <row r="345" spans="25:25">
      <c r="Y345" s="336"/>
    </row>
    <row r="346" spans="25:25">
      <c r="Y346" s="336"/>
    </row>
    <row r="347" spans="25:25">
      <c r="Y347" s="336"/>
    </row>
    <row r="348" spans="25:25">
      <c r="Y348" s="336"/>
    </row>
    <row r="349" spans="25:25">
      <c r="Y349" s="336"/>
    </row>
    <row r="350" spans="25:25">
      <c r="Y350" s="336"/>
    </row>
    <row r="351" spans="25:25">
      <c r="Y351" s="336"/>
    </row>
    <row r="352" spans="25:25">
      <c r="Y352" s="336"/>
    </row>
    <row r="353" spans="25:25">
      <c r="Y353" s="336"/>
    </row>
    <row r="354" spans="25:25">
      <c r="Y354" s="336"/>
    </row>
    <row r="355" spans="25:25">
      <c r="Y355" s="336"/>
    </row>
    <row r="356" spans="25:25">
      <c r="Y356" s="336"/>
    </row>
    <row r="357" spans="25:25">
      <c r="Y357" s="336"/>
    </row>
    <row r="358" spans="25:25">
      <c r="Y358" s="336"/>
    </row>
    <row r="359" spans="25:25">
      <c r="Y359" s="336"/>
    </row>
    <row r="360" spans="25:25">
      <c r="Y360" s="336"/>
    </row>
    <row r="361" spans="25:25">
      <c r="Y361" s="336"/>
    </row>
    <row r="362" spans="25:25">
      <c r="Y362" s="336"/>
    </row>
    <row r="363" spans="25:25">
      <c r="Y363" s="336"/>
    </row>
    <row r="364" spans="25:25">
      <c r="Y364" s="336"/>
    </row>
    <row r="365" spans="25:25">
      <c r="Y365" s="336"/>
    </row>
    <row r="366" spans="25:25">
      <c r="Y366" s="336"/>
    </row>
    <row r="367" spans="25:25">
      <c r="Y367" s="336"/>
    </row>
    <row r="368" spans="25:25">
      <c r="Y368" s="336"/>
    </row>
    <row r="369" spans="25:25">
      <c r="Y369" s="336"/>
    </row>
    <row r="370" spans="25:25">
      <c r="Y370" s="336"/>
    </row>
    <row r="371" spans="25:25">
      <c r="Y371" s="336"/>
    </row>
    <row r="372" spans="25:25">
      <c r="Y372" s="336"/>
    </row>
    <row r="373" spans="25:25">
      <c r="Y373" s="336"/>
    </row>
    <row r="374" spans="25:25">
      <c r="Y374" s="336"/>
    </row>
    <row r="375" spans="25:25">
      <c r="Y375" s="336"/>
    </row>
    <row r="376" spans="25:25">
      <c r="Y376" s="336"/>
    </row>
    <row r="377" spans="25:25">
      <c r="Y377" s="336"/>
    </row>
    <row r="378" spans="25:25">
      <c r="Y378" s="336"/>
    </row>
    <row r="379" spans="25:25">
      <c r="Y379" s="336"/>
    </row>
    <row r="380" spans="25:25">
      <c r="Y380" s="336"/>
    </row>
    <row r="381" spans="25:25">
      <c r="Y381" s="336"/>
    </row>
    <row r="382" spans="25:25">
      <c r="Y382" s="336"/>
    </row>
    <row r="383" spans="25:25">
      <c r="Y383" s="336"/>
    </row>
    <row r="384" spans="25:25">
      <c r="Y384" s="336"/>
    </row>
    <row r="385" spans="25:25">
      <c r="Y385" s="336"/>
    </row>
    <row r="386" spans="25:25">
      <c r="Y386" s="336"/>
    </row>
    <row r="387" spans="25:25">
      <c r="Y387" s="336"/>
    </row>
    <row r="388" spans="25:25">
      <c r="Y388" s="336"/>
    </row>
    <row r="389" spans="25:25">
      <c r="Y389" s="336"/>
    </row>
    <row r="390" spans="25:25">
      <c r="Y390" s="336"/>
    </row>
    <row r="391" spans="25:25">
      <c r="Y391" s="336"/>
    </row>
    <row r="392" spans="25:25">
      <c r="Y392" s="336"/>
    </row>
    <row r="393" spans="25:25">
      <c r="Y393" s="336"/>
    </row>
    <row r="394" spans="25:25">
      <c r="Y394" s="336"/>
    </row>
    <row r="395" spans="25:25">
      <c r="Y395" s="336"/>
    </row>
    <row r="396" spans="25:25">
      <c r="Y396" s="336"/>
    </row>
    <row r="397" spans="25:25">
      <c r="Y397" s="336"/>
    </row>
    <row r="398" spans="25:25">
      <c r="Y398" s="336"/>
    </row>
    <row r="399" spans="25:25">
      <c r="Y399" s="336"/>
    </row>
    <row r="400" spans="25:25">
      <c r="Y400" s="336"/>
    </row>
    <row r="401" spans="25:25">
      <c r="Y401" s="336"/>
    </row>
    <row r="402" spans="25:25">
      <c r="Y402" s="336"/>
    </row>
    <row r="403" spans="25:25">
      <c r="Y403" s="336"/>
    </row>
    <row r="404" spans="25:25">
      <c r="Y404" s="336"/>
    </row>
    <row r="405" spans="25:25">
      <c r="Y405" s="336"/>
    </row>
    <row r="406" spans="25:25">
      <c r="Y406" s="336"/>
    </row>
    <row r="407" spans="25:25">
      <c r="Y407" s="336"/>
    </row>
    <row r="408" spans="25:25">
      <c r="Y408" s="336"/>
    </row>
    <row r="409" spans="25:25">
      <c r="Y409" s="336"/>
    </row>
    <row r="410" spans="25:25">
      <c r="Y410" s="336"/>
    </row>
    <row r="411" spans="25:25">
      <c r="Y411" s="336"/>
    </row>
    <row r="412" spans="25:25">
      <c r="Y412" s="336"/>
    </row>
    <row r="413" spans="25:25">
      <c r="Y413" s="336"/>
    </row>
    <row r="414" spans="25:25">
      <c r="Y414" s="336"/>
    </row>
    <row r="415" spans="25:25">
      <c r="Y415" s="336"/>
    </row>
    <row r="416" spans="25:25">
      <c r="Y416" s="336"/>
    </row>
    <row r="417" spans="25:25">
      <c r="Y417" s="336"/>
    </row>
    <row r="418" spans="25:25">
      <c r="Y418" s="336"/>
    </row>
    <row r="419" spans="25:25">
      <c r="Y419" s="336"/>
    </row>
    <row r="420" spans="25:25">
      <c r="Y420" s="336"/>
    </row>
    <row r="421" spans="25:25">
      <c r="Y421" s="336"/>
    </row>
    <row r="422" spans="25:25">
      <c r="Y422" s="336"/>
    </row>
    <row r="423" spans="25:25">
      <c r="Y423" s="336"/>
    </row>
    <row r="424" spans="25:25">
      <c r="Y424" s="336"/>
    </row>
    <row r="425" spans="25:25">
      <c r="Y425" s="336"/>
    </row>
    <row r="426" spans="25:25">
      <c r="Y426" s="336"/>
    </row>
    <row r="427" spans="25:25">
      <c r="Y427" s="336"/>
    </row>
    <row r="428" spans="25:25">
      <c r="Y428" s="336"/>
    </row>
    <row r="429" spans="25:25">
      <c r="Y429" s="336"/>
    </row>
    <row r="430" spans="25:25">
      <c r="Y430" s="336"/>
    </row>
    <row r="431" spans="25:25">
      <c r="Y431" s="336"/>
    </row>
    <row r="432" spans="25:25">
      <c r="Y432" s="336"/>
    </row>
    <row r="433" spans="25:25">
      <c r="Y433" s="336"/>
    </row>
    <row r="434" spans="25:25">
      <c r="Y434" s="336"/>
    </row>
    <row r="435" spans="25:25">
      <c r="Y435" s="336"/>
    </row>
    <row r="436" spans="25:25">
      <c r="Y436" s="336"/>
    </row>
    <row r="437" spans="25:25">
      <c r="Y437" s="336"/>
    </row>
    <row r="438" spans="25:25">
      <c r="Y438" s="336"/>
    </row>
    <row r="439" spans="25:25">
      <c r="Y439" s="336"/>
    </row>
    <row r="440" spans="25:25">
      <c r="Y440" s="336"/>
    </row>
    <row r="441" spans="25:25">
      <c r="Y441" s="336"/>
    </row>
    <row r="442" spans="25:25">
      <c r="Y442" s="336"/>
    </row>
    <row r="443" spans="25:25">
      <c r="Y443" s="336"/>
    </row>
    <row r="444" spans="25:25">
      <c r="Y444" s="336"/>
    </row>
    <row r="445" spans="25:25">
      <c r="Y445" s="336"/>
    </row>
    <row r="446" spans="25:25">
      <c r="Y446" s="336"/>
    </row>
    <row r="447" spans="25:25">
      <c r="Y447" s="336"/>
    </row>
    <row r="448" spans="25:25">
      <c r="Y448" s="336"/>
    </row>
    <row r="449" spans="25:25">
      <c r="Y449" s="336"/>
    </row>
    <row r="450" spans="25:25">
      <c r="Y450" s="336"/>
    </row>
    <row r="451" spans="25:25">
      <c r="Y451" s="336"/>
    </row>
    <row r="452" spans="25:25">
      <c r="Y452" s="336"/>
    </row>
    <row r="453" spans="25:25">
      <c r="Y453" s="336"/>
    </row>
    <row r="454" spans="25:25">
      <c r="Y454" s="336"/>
    </row>
    <row r="455" spans="25:25">
      <c r="Y455" s="336"/>
    </row>
    <row r="456" spans="25:25">
      <c r="Y456" s="336"/>
    </row>
    <row r="457" spans="25:25">
      <c r="Y457" s="336"/>
    </row>
    <row r="458" spans="25:25">
      <c r="Y458" s="336"/>
    </row>
    <row r="459" spans="25:25">
      <c r="Y459" s="336"/>
    </row>
    <row r="460" spans="25:25">
      <c r="Y460" s="336"/>
    </row>
    <row r="461" spans="25:25">
      <c r="Y461" s="336"/>
    </row>
    <row r="462" spans="25:25">
      <c r="Y462" s="336"/>
    </row>
    <row r="463" spans="25:25">
      <c r="Y463" s="336"/>
    </row>
    <row r="464" spans="25:25">
      <c r="Y464" s="336"/>
    </row>
    <row r="465" spans="25:25">
      <c r="Y465" s="336"/>
    </row>
    <row r="466" spans="25:25">
      <c r="Y466" s="336"/>
    </row>
    <row r="467" spans="25:25">
      <c r="Y467" s="336"/>
    </row>
    <row r="468" spans="25:25">
      <c r="Y468" s="336"/>
    </row>
    <row r="469" spans="25:25">
      <c r="Y469" s="336"/>
    </row>
    <row r="470" spans="25:25">
      <c r="Y470" s="336"/>
    </row>
    <row r="471" spans="25:25">
      <c r="Y471" s="336"/>
    </row>
    <row r="472" spans="25:25">
      <c r="Y472" s="336"/>
    </row>
    <row r="473" spans="25:25">
      <c r="Y473" s="336"/>
    </row>
    <row r="474" spans="25:25">
      <c r="Y474" s="336"/>
    </row>
    <row r="475" spans="25:25">
      <c r="Y475" s="336"/>
    </row>
    <row r="476" spans="25:25">
      <c r="Y476" s="336"/>
    </row>
    <row r="477" spans="25:25">
      <c r="Y477" s="336"/>
    </row>
    <row r="478" spans="25:25">
      <c r="Y478" s="336"/>
    </row>
    <row r="479" spans="25:25">
      <c r="Y479" s="336"/>
    </row>
    <row r="480" spans="25:25">
      <c r="Y480" s="336"/>
    </row>
    <row r="481" spans="25:25">
      <c r="Y481" s="336"/>
    </row>
    <row r="482" spans="25:25">
      <c r="Y482" s="336"/>
    </row>
    <row r="483" spans="25:25">
      <c r="Y483" s="336"/>
    </row>
    <row r="484" spans="25:25">
      <c r="Y484" s="336"/>
    </row>
    <row r="485" spans="25:25">
      <c r="Y485" s="336"/>
    </row>
    <row r="486" spans="25:25">
      <c r="Y486" s="336"/>
    </row>
    <row r="487" spans="25:25">
      <c r="Y487" s="336"/>
    </row>
    <row r="488" spans="25:25">
      <c r="Y488" s="336"/>
    </row>
    <row r="489" spans="25:25">
      <c r="Y489" s="336"/>
    </row>
    <row r="490" spans="25:25">
      <c r="Y490" s="336"/>
    </row>
    <row r="491" spans="25:25">
      <c r="Y491" s="336"/>
    </row>
    <row r="492" spans="25:25">
      <c r="Y492" s="336"/>
    </row>
    <row r="493" spans="25:25">
      <c r="Y493" s="336"/>
    </row>
    <row r="494" spans="25:25">
      <c r="Y494" s="336"/>
    </row>
    <row r="495" spans="25:25">
      <c r="Y495" s="336"/>
    </row>
    <row r="496" spans="25:25">
      <c r="Y496" s="336"/>
    </row>
    <row r="497" spans="25:25">
      <c r="Y497" s="336"/>
    </row>
    <row r="498" spans="25:25">
      <c r="Y498" s="336"/>
    </row>
    <row r="499" spans="25:25">
      <c r="Y499" s="336"/>
    </row>
    <row r="500" spans="25:25">
      <c r="Y500" s="336"/>
    </row>
    <row r="501" spans="25:25">
      <c r="Y501" s="336"/>
    </row>
    <row r="502" spans="25:25">
      <c r="Y502" s="336"/>
    </row>
    <row r="503" spans="25:25">
      <c r="Y503" s="336"/>
    </row>
    <row r="504" spans="25:25">
      <c r="Y504" s="336"/>
    </row>
    <row r="505" spans="25:25">
      <c r="Y505" s="336"/>
    </row>
    <row r="506" spans="25:25">
      <c r="Y506" s="336"/>
    </row>
    <row r="507" spans="25:25">
      <c r="Y507" s="336"/>
    </row>
    <row r="508" spans="25:25">
      <c r="Y508" s="336"/>
    </row>
    <row r="509" spans="25:25">
      <c r="Y509" s="336"/>
    </row>
    <row r="510" spans="25:25">
      <c r="Y510" s="336"/>
    </row>
    <row r="511" spans="25:25">
      <c r="Y511" s="336"/>
    </row>
    <row r="512" spans="25:25">
      <c r="Y512" s="336"/>
    </row>
    <row r="513" spans="25:25">
      <c r="Y513" s="336"/>
    </row>
    <row r="514" spans="25:25">
      <c r="Y514" s="336"/>
    </row>
    <row r="515" spans="25:25">
      <c r="Y515" s="336"/>
    </row>
    <row r="516" spans="25:25">
      <c r="Y516" s="336"/>
    </row>
    <row r="517" spans="25:25">
      <c r="Y517" s="336"/>
    </row>
    <row r="518" spans="25:25">
      <c r="Y518" s="336"/>
    </row>
    <row r="519" spans="25:25">
      <c r="Y519" s="336"/>
    </row>
    <row r="520" spans="25:25">
      <c r="Y520" s="336"/>
    </row>
    <row r="521" spans="25:25">
      <c r="Y521" s="336"/>
    </row>
    <row r="522" spans="25:25">
      <c r="Y522" s="336"/>
    </row>
    <row r="523" spans="25:25">
      <c r="Y523" s="336"/>
    </row>
    <row r="524" spans="25:25">
      <c r="Y524" s="336"/>
    </row>
    <row r="525" spans="25:25">
      <c r="Y525" s="336"/>
    </row>
    <row r="526" spans="25:25">
      <c r="Y526" s="336"/>
    </row>
    <row r="527" spans="25:25">
      <c r="Y527" s="336"/>
    </row>
    <row r="528" spans="25:25">
      <c r="Y528" s="336"/>
    </row>
    <row r="529" spans="25:25">
      <c r="Y529" s="336"/>
    </row>
    <row r="530" spans="25:25">
      <c r="Y530" s="336"/>
    </row>
    <row r="531" spans="25:25">
      <c r="Y531" s="336"/>
    </row>
    <row r="532" spans="25:25">
      <c r="Y532" s="336"/>
    </row>
    <row r="533" spans="25:25">
      <c r="Y533" s="336"/>
    </row>
    <row r="534" spans="25:25">
      <c r="Y534" s="336"/>
    </row>
    <row r="535" spans="25:25">
      <c r="Y535" s="336"/>
    </row>
    <row r="536" spans="25:25">
      <c r="Y536" s="336"/>
    </row>
    <row r="537" spans="25:25">
      <c r="Y537" s="336"/>
    </row>
    <row r="538" spans="25:25">
      <c r="Y538" s="336"/>
    </row>
    <row r="539" spans="25:25">
      <c r="Y539" s="336"/>
    </row>
    <row r="540" spans="25:25">
      <c r="Y540" s="336"/>
    </row>
    <row r="541" spans="25:25">
      <c r="Y541" s="336"/>
    </row>
    <row r="542" spans="25:25">
      <c r="Y542" s="336"/>
    </row>
    <row r="543" spans="25:25">
      <c r="Y543" s="336"/>
    </row>
    <row r="544" spans="25:25">
      <c r="Y544" s="336"/>
    </row>
    <row r="545" spans="25:25">
      <c r="Y545" s="336"/>
    </row>
    <row r="546" spans="25:25">
      <c r="Y546" s="336"/>
    </row>
    <row r="547" spans="25:25">
      <c r="Y547" s="336"/>
    </row>
    <row r="548" spans="25:25">
      <c r="Y548" s="336"/>
    </row>
    <row r="549" spans="25:25">
      <c r="Y549" s="336"/>
    </row>
    <row r="550" spans="25:25">
      <c r="Y550" s="336"/>
    </row>
    <row r="551" spans="25:25">
      <c r="Y551" s="336"/>
    </row>
    <row r="552" spans="25:25">
      <c r="Y552" s="336"/>
    </row>
    <row r="553" spans="25:25">
      <c r="Y553" s="336"/>
    </row>
    <row r="554" spans="25:25">
      <c r="Y554" s="336"/>
    </row>
    <row r="555" spans="25:25">
      <c r="Y555" s="336"/>
    </row>
    <row r="556" spans="25:25">
      <c r="Y556" s="336"/>
    </row>
    <row r="557" spans="25:25">
      <c r="Y557" s="336"/>
    </row>
    <row r="558" spans="25:25">
      <c r="Y558" s="336"/>
    </row>
    <row r="559" spans="25:25">
      <c r="Y559" s="336"/>
    </row>
    <row r="560" spans="25:25">
      <c r="Y560" s="336"/>
    </row>
    <row r="561" spans="25:25">
      <c r="Y561" s="336"/>
    </row>
    <row r="562" spans="25:25">
      <c r="Y562" s="336"/>
    </row>
    <row r="563" spans="25:25">
      <c r="Y563" s="336"/>
    </row>
    <row r="564" spans="25:25">
      <c r="Y564" s="336"/>
    </row>
    <row r="565" spans="25:25">
      <c r="Y565" s="336"/>
    </row>
    <row r="566" spans="25:25">
      <c r="Y566" s="336"/>
    </row>
    <row r="567" spans="25:25">
      <c r="Y567" s="336"/>
    </row>
    <row r="568" spans="25:25">
      <c r="Y568" s="336"/>
    </row>
    <row r="569" spans="25:25">
      <c r="Y569" s="336"/>
    </row>
    <row r="570" spans="25:25">
      <c r="Y570" s="336"/>
    </row>
    <row r="571" spans="25:25">
      <c r="Y571" s="336"/>
    </row>
    <row r="572" spans="25:25">
      <c r="Y572" s="336"/>
    </row>
    <row r="573" spans="25:25">
      <c r="Y573" s="336"/>
    </row>
    <row r="574" spans="25:25">
      <c r="Y574" s="336"/>
    </row>
    <row r="575" spans="25:25">
      <c r="Y575" s="336"/>
    </row>
    <row r="576" spans="25:25">
      <c r="Y576" s="336"/>
    </row>
    <row r="577" spans="25:25">
      <c r="Y577" s="336"/>
    </row>
    <row r="578" spans="25:25">
      <c r="Y578" s="336"/>
    </row>
    <row r="579" spans="25:25">
      <c r="Y579" s="336"/>
    </row>
    <row r="580" spans="25:25">
      <c r="Y580" s="336"/>
    </row>
    <row r="581" spans="25:25">
      <c r="Y581" s="336"/>
    </row>
    <row r="582" spans="25:25">
      <c r="Y582" s="336"/>
    </row>
    <row r="583" spans="25:25">
      <c r="Y583" s="336"/>
    </row>
    <row r="584" spans="25:25">
      <c r="Y584" s="336"/>
    </row>
    <row r="585" spans="25:25">
      <c r="Y585" s="336"/>
    </row>
    <row r="586" spans="25:25">
      <c r="Y586" s="336"/>
    </row>
    <row r="587" spans="25:25">
      <c r="Y587" s="336"/>
    </row>
    <row r="588" spans="25:25">
      <c r="Y588" s="336"/>
    </row>
    <row r="589" spans="25:25">
      <c r="Y589" s="336"/>
    </row>
    <row r="590" spans="25:25">
      <c r="Y590" s="336"/>
    </row>
    <row r="591" spans="25:25">
      <c r="Y591" s="336"/>
    </row>
    <row r="592" spans="25:25">
      <c r="Y592" s="336"/>
    </row>
    <row r="593" spans="25:25">
      <c r="Y593" s="336"/>
    </row>
    <row r="594" spans="25:25">
      <c r="Y594" s="336"/>
    </row>
    <row r="595" spans="25:25">
      <c r="Y595" s="336"/>
    </row>
    <row r="596" spans="25:25">
      <c r="Y596" s="336"/>
    </row>
    <row r="597" spans="25:25">
      <c r="Y597" s="336"/>
    </row>
    <row r="598" spans="25:25">
      <c r="Y598" s="336"/>
    </row>
    <row r="599" spans="25:25">
      <c r="Y599" s="336"/>
    </row>
    <row r="600" spans="25:25">
      <c r="Y600" s="336"/>
    </row>
    <row r="601" spans="25:25">
      <c r="Y601" s="336"/>
    </row>
    <row r="602" spans="25:25">
      <c r="Y602" s="336"/>
    </row>
    <row r="603" spans="25:25">
      <c r="Y603" s="336"/>
    </row>
    <row r="604" spans="25:25">
      <c r="Y604" s="336"/>
    </row>
    <row r="605" spans="25:25">
      <c r="Y605" s="336"/>
    </row>
    <row r="606" spans="25:25">
      <c r="Y606" s="336"/>
    </row>
    <row r="607" spans="25:25">
      <c r="Y607" s="336"/>
    </row>
    <row r="608" spans="25:25">
      <c r="Y608" s="336"/>
    </row>
    <row r="609" spans="25:25">
      <c r="Y609" s="336"/>
    </row>
    <row r="610" spans="25:25">
      <c r="Y610" s="336"/>
    </row>
    <row r="611" spans="25:25">
      <c r="Y611" s="336"/>
    </row>
    <row r="612" spans="25:25">
      <c r="Y612" s="336"/>
    </row>
    <row r="613" spans="25:25">
      <c r="Y613" s="336"/>
    </row>
    <row r="614" spans="25:25">
      <c r="Y614" s="336"/>
    </row>
    <row r="615" spans="25:25">
      <c r="Y615" s="336"/>
    </row>
    <row r="616" spans="25:25">
      <c r="Y616" s="336"/>
    </row>
    <row r="617" spans="25:25">
      <c r="Y617" s="336"/>
    </row>
    <row r="618" spans="25:25">
      <c r="Y618" s="336"/>
    </row>
    <row r="619" spans="25:25">
      <c r="Y619" s="336"/>
    </row>
    <row r="620" spans="25:25">
      <c r="Y620" s="336"/>
    </row>
    <row r="621" spans="25:25">
      <c r="Y621" s="336"/>
    </row>
    <row r="622" spans="25:25">
      <c r="Y622" s="336"/>
    </row>
    <row r="623" spans="25:25">
      <c r="Y623" s="336"/>
    </row>
    <row r="624" spans="25:25">
      <c r="Y624" s="336"/>
    </row>
    <row r="625" spans="25:25">
      <c r="Y625" s="336"/>
    </row>
    <row r="626" spans="25:25">
      <c r="Y626" s="336"/>
    </row>
    <row r="627" spans="25:25">
      <c r="Y627" s="336"/>
    </row>
    <row r="628" spans="25:25">
      <c r="Y628" s="336"/>
    </row>
    <row r="629" spans="25:25">
      <c r="Y629" s="336"/>
    </row>
    <row r="630" spans="25:25">
      <c r="Y630" s="336"/>
    </row>
    <row r="631" spans="25:25">
      <c r="Y631" s="336"/>
    </row>
    <row r="632" spans="25:25">
      <c r="Y632" s="336"/>
    </row>
    <row r="633" spans="25:25">
      <c r="Y633" s="336"/>
    </row>
    <row r="634" spans="25:25">
      <c r="Y634" s="336"/>
    </row>
    <row r="635" spans="25:25">
      <c r="Y635" s="336"/>
    </row>
    <row r="636" spans="25:25">
      <c r="Y636" s="336"/>
    </row>
    <row r="637" spans="25:25">
      <c r="Y637" s="336"/>
    </row>
    <row r="638" spans="25:25">
      <c r="Y638" s="336"/>
    </row>
    <row r="639" spans="25:25">
      <c r="Y639" s="336"/>
    </row>
    <row r="640" spans="25:25">
      <c r="Y640" s="336"/>
    </row>
    <row r="641" spans="25:25">
      <c r="Y641" s="336"/>
    </row>
    <row r="642" spans="25:25">
      <c r="Y642" s="336"/>
    </row>
    <row r="643" spans="25:25">
      <c r="Y643" s="336"/>
    </row>
    <row r="644" spans="25:25">
      <c r="Y644" s="336"/>
    </row>
    <row r="645" spans="25:25">
      <c r="Y645" s="336"/>
    </row>
    <row r="646" spans="25:25">
      <c r="Y646" s="336"/>
    </row>
    <row r="647" spans="25:25">
      <c r="Y647" s="336"/>
    </row>
    <row r="648" spans="25:25">
      <c r="Y648" s="336"/>
    </row>
    <row r="649" spans="25:25">
      <c r="Y649" s="336"/>
    </row>
    <row r="650" spans="25:25">
      <c r="Y650" s="336"/>
    </row>
    <row r="651" spans="25:25">
      <c r="Y651" s="336"/>
    </row>
    <row r="652" spans="25:25">
      <c r="Y652" s="336"/>
    </row>
    <row r="653" spans="25:25">
      <c r="Y653" s="336"/>
    </row>
    <row r="654" spans="25:25">
      <c r="Y654" s="336"/>
    </row>
    <row r="655" spans="25:25">
      <c r="Y655" s="336"/>
    </row>
    <row r="656" spans="25:25">
      <c r="Y656" s="336"/>
    </row>
    <row r="657" spans="25:25">
      <c r="Y657" s="336"/>
    </row>
    <row r="658" spans="25:25">
      <c r="Y658" s="336"/>
    </row>
    <row r="659" spans="25:25">
      <c r="Y659" s="336"/>
    </row>
    <row r="660" spans="25:25">
      <c r="Y660" s="336"/>
    </row>
    <row r="661" spans="25:25">
      <c r="Y661" s="336"/>
    </row>
    <row r="662" spans="25:25">
      <c r="Y662" s="336"/>
    </row>
    <row r="663" spans="25:25">
      <c r="Y663" s="336"/>
    </row>
    <row r="664" spans="25:25">
      <c r="Y664" s="336"/>
    </row>
    <row r="665" spans="25:25">
      <c r="Y665" s="336"/>
    </row>
    <row r="666" spans="25:25">
      <c r="Y666" s="336"/>
    </row>
    <row r="667" spans="25:25">
      <c r="Y667" s="336"/>
    </row>
    <row r="668" spans="25:25">
      <c r="Y668" s="336"/>
    </row>
    <row r="669" spans="25:25">
      <c r="Y669" s="336"/>
    </row>
    <row r="670" spans="25:25">
      <c r="Y670" s="336"/>
    </row>
    <row r="671" spans="25:25">
      <c r="Y671" s="336"/>
    </row>
    <row r="672" spans="25:25">
      <c r="Y672" s="336"/>
    </row>
    <row r="673" spans="25:25">
      <c r="Y673" s="336"/>
    </row>
    <row r="674" spans="25:25">
      <c r="Y674" s="336"/>
    </row>
    <row r="675" spans="25:25">
      <c r="Y675" s="336"/>
    </row>
    <row r="676" spans="25:25">
      <c r="Y676" s="336"/>
    </row>
    <row r="677" spans="25:25">
      <c r="Y677" s="336"/>
    </row>
    <row r="678" spans="25:25">
      <c r="Y678" s="336"/>
    </row>
    <row r="679" spans="25:25">
      <c r="Y679" s="336"/>
    </row>
    <row r="680" spans="25:25">
      <c r="Y680" s="336"/>
    </row>
    <row r="681" spans="25:25">
      <c r="Y681" s="336"/>
    </row>
    <row r="682" spans="25:25">
      <c r="Y682" s="336"/>
    </row>
    <row r="683" spans="25:25">
      <c r="Y683" s="336"/>
    </row>
    <row r="684" spans="25:25">
      <c r="Y684" s="336"/>
    </row>
    <row r="685" spans="25:25">
      <c r="Y685" s="336"/>
    </row>
    <row r="686" spans="25:25">
      <c r="Y686" s="336"/>
    </row>
    <row r="687" spans="25:25">
      <c r="Y687" s="336"/>
    </row>
    <row r="688" spans="25:25">
      <c r="Y688" s="336"/>
    </row>
    <row r="689" spans="25:25">
      <c r="Y689" s="336"/>
    </row>
    <row r="690" spans="25:25">
      <c r="Y690" s="336"/>
    </row>
    <row r="691" spans="25:25">
      <c r="Y691" s="336"/>
    </row>
    <row r="692" spans="25:25">
      <c r="Y692" s="336"/>
    </row>
    <row r="693" spans="25:25">
      <c r="Y693" s="336"/>
    </row>
    <row r="694" spans="25:25">
      <c r="Y694" s="336"/>
    </row>
    <row r="695" spans="25:25">
      <c r="Y695" s="336"/>
    </row>
    <row r="696" spans="25:25">
      <c r="Y696" s="336"/>
    </row>
    <row r="697" spans="25:25">
      <c r="Y697" s="336"/>
    </row>
    <row r="698" spans="25:25">
      <c r="Y698" s="336"/>
    </row>
    <row r="699" spans="25:25">
      <c r="Y699" s="336"/>
    </row>
    <row r="700" spans="25:25">
      <c r="Y700" s="336"/>
    </row>
    <row r="701" spans="25:25">
      <c r="Y701" s="336"/>
    </row>
    <row r="702" spans="25:25">
      <c r="Y702" s="336"/>
    </row>
    <row r="703" spans="25:25">
      <c r="Y703" s="336"/>
    </row>
    <row r="704" spans="25:25">
      <c r="Y704" s="336"/>
    </row>
    <row r="705" spans="25:25">
      <c r="Y705" s="336"/>
    </row>
    <row r="706" spans="25:25">
      <c r="Y706" s="336"/>
    </row>
    <row r="707" spans="25:25">
      <c r="Y707" s="336"/>
    </row>
    <row r="708" spans="25:25">
      <c r="Y708" s="336"/>
    </row>
    <row r="709" spans="25:25">
      <c r="Y709" s="336"/>
    </row>
    <row r="710" spans="25:25">
      <c r="Y710" s="336"/>
    </row>
    <row r="711" spans="25:25">
      <c r="Y711" s="336"/>
    </row>
    <row r="712" spans="25:25">
      <c r="Y712" s="336"/>
    </row>
    <row r="713" spans="25:25">
      <c r="Y713" s="336"/>
    </row>
    <row r="714" spans="25:25">
      <c r="Y714" s="336"/>
    </row>
    <row r="715" spans="25:25">
      <c r="Y715" s="336"/>
    </row>
    <row r="716" spans="25:25">
      <c r="Y716" s="336"/>
    </row>
    <row r="717" spans="25:25">
      <c r="Y717" s="336"/>
    </row>
    <row r="718" spans="25:25">
      <c r="Y718" s="336"/>
    </row>
    <row r="719" spans="25:25">
      <c r="Y719" s="336"/>
    </row>
    <row r="720" spans="25:25">
      <c r="Y720" s="336"/>
    </row>
    <row r="721" spans="25:25">
      <c r="Y721" s="336"/>
    </row>
    <row r="722" spans="25:25">
      <c r="Y722" s="336"/>
    </row>
    <row r="723" spans="25:25">
      <c r="Y723" s="336"/>
    </row>
    <row r="724" spans="25:25">
      <c r="Y724" s="336"/>
    </row>
    <row r="725" spans="25:25">
      <c r="Y725" s="336"/>
    </row>
    <row r="726" spans="25:25">
      <c r="Y726" s="336"/>
    </row>
    <row r="727" spans="25:25">
      <c r="Y727" s="336"/>
    </row>
    <row r="728" spans="25:25">
      <c r="Y728" s="336"/>
    </row>
    <row r="729" spans="25:25">
      <c r="Y729" s="336"/>
    </row>
    <row r="730" spans="25:25">
      <c r="Y730" s="336"/>
    </row>
    <row r="731" spans="25:25">
      <c r="Y731" s="336"/>
    </row>
    <row r="732" spans="25:25">
      <c r="Y732" s="336"/>
    </row>
    <row r="733" spans="25:25">
      <c r="Y733" s="336"/>
    </row>
    <row r="734" spans="25:25">
      <c r="Y734" s="336"/>
    </row>
    <row r="735" spans="25:25">
      <c r="Y735" s="336"/>
    </row>
    <row r="736" spans="25:25">
      <c r="Y736" s="336"/>
    </row>
    <row r="737" spans="25:25">
      <c r="Y737" s="336"/>
    </row>
    <row r="738" spans="25:25">
      <c r="Y738" s="336"/>
    </row>
    <row r="739" spans="25:25">
      <c r="Y739" s="336"/>
    </row>
    <row r="740" spans="25:25">
      <c r="Y740" s="336"/>
    </row>
    <row r="741" spans="25:25">
      <c r="Y741" s="336"/>
    </row>
    <row r="742" spans="25:25">
      <c r="Y742" s="336"/>
    </row>
    <row r="743" spans="25:25">
      <c r="Y743" s="336"/>
    </row>
    <row r="744" spans="25:25">
      <c r="Y744" s="336"/>
    </row>
    <row r="745" spans="25:25">
      <c r="Y745" s="336"/>
    </row>
    <row r="746" spans="25:25">
      <c r="Y746" s="336"/>
    </row>
    <row r="747" spans="25:25">
      <c r="Y747" s="336"/>
    </row>
    <row r="748" spans="25:25">
      <c r="Y748" s="336"/>
    </row>
    <row r="749" spans="25:25">
      <c r="Y749" s="336"/>
    </row>
    <row r="750" spans="25:25">
      <c r="Y750" s="336"/>
    </row>
    <row r="751" spans="25:25">
      <c r="Y751" s="336"/>
    </row>
    <row r="752" spans="25:25">
      <c r="Y752" s="336"/>
    </row>
    <row r="753" spans="25:25">
      <c r="Y753" s="336"/>
    </row>
    <row r="754" spans="25:25">
      <c r="Y754" s="336"/>
    </row>
    <row r="755" spans="25:25">
      <c r="Y755" s="336"/>
    </row>
    <row r="756" spans="25:25">
      <c r="Y756" s="336"/>
    </row>
    <row r="757" spans="25:25">
      <c r="Y757" s="336"/>
    </row>
    <row r="758" spans="25:25">
      <c r="Y758" s="336"/>
    </row>
    <row r="759" spans="25:25">
      <c r="Y759" s="336"/>
    </row>
    <row r="760" spans="25:25">
      <c r="Y760" s="336"/>
    </row>
    <row r="761" spans="25:25">
      <c r="Y761" s="336"/>
    </row>
    <row r="762" spans="25:25">
      <c r="Y762" s="336"/>
    </row>
    <row r="763" spans="25:25">
      <c r="Y763" s="336"/>
    </row>
    <row r="764" spans="25:25">
      <c r="Y764" s="336"/>
    </row>
    <row r="765" spans="25:25">
      <c r="Y765" s="336"/>
    </row>
    <row r="766" spans="25:25">
      <c r="Y766" s="336"/>
    </row>
    <row r="767" spans="25:25">
      <c r="Y767" s="336"/>
    </row>
    <row r="768" spans="25:25">
      <c r="Y768" s="336"/>
    </row>
    <row r="769" spans="25:25">
      <c r="Y769" s="336"/>
    </row>
    <row r="770" spans="25:25">
      <c r="Y770" s="336"/>
    </row>
    <row r="771" spans="25:25">
      <c r="Y771" s="336"/>
    </row>
    <row r="772" spans="25:25">
      <c r="Y772" s="336"/>
    </row>
    <row r="773" spans="25:25">
      <c r="Y773" s="336"/>
    </row>
    <row r="774" spans="25:25">
      <c r="Y774" s="336"/>
    </row>
    <row r="775" spans="25:25">
      <c r="Y775" s="336"/>
    </row>
    <row r="776" spans="25:25">
      <c r="Y776" s="336"/>
    </row>
    <row r="777" spans="25:25">
      <c r="Y777" s="336"/>
    </row>
    <row r="778" spans="25:25">
      <c r="Y778" s="336"/>
    </row>
    <row r="779" spans="25:25">
      <c r="Y779" s="336"/>
    </row>
    <row r="780" spans="25:25">
      <c r="Y780" s="336"/>
    </row>
    <row r="781" spans="25:25">
      <c r="Y781" s="336"/>
    </row>
    <row r="782" spans="25:25">
      <c r="Y782" s="336"/>
    </row>
    <row r="783" spans="25:25">
      <c r="Y783" s="336"/>
    </row>
    <row r="784" spans="25:25">
      <c r="Y784" s="336"/>
    </row>
    <row r="785" spans="25:25">
      <c r="Y785" s="336"/>
    </row>
    <row r="786" spans="25:25">
      <c r="Y786" s="336"/>
    </row>
    <row r="787" spans="25:25">
      <c r="Y787" s="336"/>
    </row>
    <row r="788" spans="25:25">
      <c r="Y788" s="336"/>
    </row>
    <row r="789" spans="25:25">
      <c r="Y789" s="336"/>
    </row>
    <row r="790" spans="25:25">
      <c r="Y790" s="336"/>
    </row>
    <row r="791" spans="25:25">
      <c r="Y791" s="336"/>
    </row>
    <row r="792" spans="25:25">
      <c r="Y792" s="336"/>
    </row>
    <row r="793" spans="25:25">
      <c r="Y793" s="336"/>
    </row>
    <row r="794" spans="25:25">
      <c r="Y794" s="336"/>
    </row>
    <row r="795" spans="25:25">
      <c r="Y795" s="336"/>
    </row>
    <row r="796" spans="25:25">
      <c r="Y796" s="336"/>
    </row>
    <row r="797" spans="25:25">
      <c r="Y797" s="336"/>
    </row>
    <row r="798" spans="25:25">
      <c r="Y798" s="336"/>
    </row>
    <row r="799" spans="25:25">
      <c r="Y799" s="336"/>
    </row>
    <row r="800" spans="25:25">
      <c r="Y800" s="336"/>
    </row>
    <row r="801" spans="25:25">
      <c r="Y801" s="336"/>
    </row>
    <row r="802" spans="25:25">
      <c r="Y802" s="336"/>
    </row>
    <row r="803" spans="25:25">
      <c r="Y803" s="336"/>
    </row>
    <row r="804" spans="25:25">
      <c r="Y804" s="336"/>
    </row>
    <row r="805" spans="25:25">
      <c r="Y805" s="336"/>
    </row>
    <row r="806" spans="25:25">
      <c r="Y806" s="336"/>
    </row>
    <row r="807" spans="25:25">
      <c r="Y807" s="336"/>
    </row>
    <row r="808" spans="25:25">
      <c r="Y808" s="336"/>
    </row>
    <row r="809" spans="25:25">
      <c r="Y809" s="336"/>
    </row>
    <row r="810" spans="25:25">
      <c r="Y810" s="336"/>
    </row>
    <row r="811" spans="25:25">
      <c r="Y811" s="336"/>
    </row>
    <row r="812" spans="25:25">
      <c r="Y812" s="336"/>
    </row>
    <row r="813" spans="25:25">
      <c r="Y813" s="336"/>
    </row>
    <row r="814" spans="25:25">
      <c r="Y814" s="336"/>
    </row>
    <row r="815" spans="25:25">
      <c r="Y815" s="336"/>
    </row>
    <row r="816" spans="25:25">
      <c r="Y816" s="336"/>
    </row>
    <row r="817" spans="25:25">
      <c r="Y817" s="336"/>
    </row>
    <row r="818" spans="25:25">
      <c r="Y818" s="336"/>
    </row>
    <row r="819" spans="25:25">
      <c r="Y819" s="336"/>
    </row>
    <row r="820" spans="25:25">
      <c r="Y820" s="336"/>
    </row>
    <row r="821" spans="25:25">
      <c r="Y821" s="336"/>
    </row>
    <row r="822" spans="25:25">
      <c r="Y822" s="336"/>
    </row>
    <row r="823" spans="25:25">
      <c r="Y823" s="336"/>
    </row>
    <row r="824" spans="25:25">
      <c r="Y824" s="336"/>
    </row>
    <row r="825" spans="25:25">
      <c r="Y825" s="336"/>
    </row>
    <row r="826" spans="25:25">
      <c r="Y826" s="336"/>
    </row>
    <row r="827" spans="25:25">
      <c r="Y827" s="336"/>
    </row>
    <row r="828" spans="25:25">
      <c r="Y828" s="336"/>
    </row>
    <row r="829" spans="25:25">
      <c r="Y829" s="336"/>
    </row>
    <row r="830" spans="25:25">
      <c r="Y830" s="336"/>
    </row>
    <row r="831" spans="25:25">
      <c r="Y831" s="336"/>
    </row>
    <row r="832" spans="25:25">
      <c r="Y832" s="336"/>
    </row>
    <row r="833" spans="25:25">
      <c r="Y833" s="336"/>
    </row>
    <row r="834" spans="25:25">
      <c r="Y834" s="336"/>
    </row>
    <row r="835" spans="25:25">
      <c r="Y835" s="336"/>
    </row>
    <row r="836" spans="25:25">
      <c r="Y836" s="336"/>
    </row>
    <row r="837" spans="25:25">
      <c r="Y837" s="336"/>
    </row>
    <row r="838" spans="25:25">
      <c r="Y838" s="336"/>
    </row>
    <row r="839" spans="25:25">
      <c r="Y839" s="336"/>
    </row>
    <row r="840" spans="25:25">
      <c r="Y840" s="336"/>
    </row>
    <row r="841" spans="25:25">
      <c r="Y841" s="336"/>
    </row>
    <row r="842" spans="25:25">
      <c r="Y842" s="336"/>
    </row>
    <row r="843" spans="25:25">
      <c r="Y843" s="336"/>
    </row>
    <row r="844" spans="25:25">
      <c r="Y844" s="336"/>
    </row>
    <row r="845" spans="25:25">
      <c r="Y845" s="336"/>
    </row>
    <row r="846" spans="25:25">
      <c r="Y846" s="336"/>
    </row>
    <row r="847" spans="25:25">
      <c r="Y847" s="336"/>
    </row>
    <row r="848" spans="25:25">
      <c r="Y848" s="336"/>
    </row>
    <row r="849" spans="25:25">
      <c r="Y849" s="336"/>
    </row>
    <row r="850" spans="25:25">
      <c r="Y850" s="336"/>
    </row>
    <row r="851" spans="25:25">
      <c r="Y851" s="336"/>
    </row>
    <row r="852" spans="25:25">
      <c r="Y852" s="336"/>
    </row>
    <row r="853" spans="25:25">
      <c r="Y853" s="336"/>
    </row>
    <row r="854" spans="25:25">
      <c r="Y854" s="336"/>
    </row>
    <row r="855" spans="25:25">
      <c r="Y855" s="336"/>
    </row>
    <row r="856" spans="25:25">
      <c r="Y856" s="336"/>
    </row>
    <row r="857" spans="25:25">
      <c r="Y857" s="336"/>
    </row>
    <row r="858" spans="25:25">
      <c r="Y858" s="336"/>
    </row>
    <row r="859" spans="25:25">
      <c r="Y859" s="336"/>
    </row>
    <row r="860" spans="25:25">
      <c r="Y860" s="336"/>
    </row>
    <row r="861" spans="25:25">
      <c r="Y861" s="336"/>
    </row>
    <row r="862" spans="25:25">
      <c r="Y862" s="336"/>
    </row>
    <row r="863" spans="25:25">
      <c r="Y863" s="336"/>
    </row>
    <row r="864" spans="25:25">
      <c r="Y864" s="336"/>
    </row>
    <row r="865" spans="25:25">
      <c r="Y865" s="336"/>
    </row>
    <row r="866" spans="25:25">
      <c r="Y866" s="336"/>
    </row>
    <row r="867" spans="25:25">
      <c r="Y867" s="336"/>
    </row>
    <row r="868" spans="25:25">
      <c r="Y868" s="336"/>
    </row>
    <row r="869" spans="25:25">
      <c r="Y869" s="336"/>
    </row>
    <row r="870" spans="25:25">
      <c r="Y870" s="336"/>
    </row>
    <row r="871" spans="25:25">
      <c r="Y871" s="336"/>
    </row>
    <row r="872" spans="25:25">
      <c r="Y872" s="336"/>
    </row>
    <row r="873" spans="25:25">
      <c r="Y873" s="336"/>
    </row>
    <row r="874" spans="25:25">
      <c r="Y874" s="336"/>
    </row>
    <row r="875" spans="25:25">
      <c r="Y875" s="336"/>
    </row>
    <row r="876" spans="25:25">
      <c r="Y876" s="336"/>
    </row>
    <row r="877" spans="25:25">
      <c r="Y877" s="336"/>
    </row>
    <row r="878" spans="25:25">
      <c r="Y878" s="336"/>
    </row>
    <row r="879" spans="25:25">
      <c r="Y879" s="336"/>
    </row>
    <row r="880" spans="25:25">
      <c r="Y880" s="336"/>
    </row>
    <row r="881" spans="25:25">
      <c r="Y881" s="336"/>
    </row>
    <row r="882" spans="25:25">
      <c r="Y882" s="336"/>
    </row>
    <row r="883" spans="25:25">
      <c r="Y883" s="336"/>
    </row>
    <row r="884" spans="25:25">
      <c r="Y884" s="336"/>
    </row>
    <row r="885" spans="25:25">
      <c r="Y885" s="336"/>
    </row>
    <row r="886" spans="25:25">
      <c r="Y886" s="336"/>
    </row>
    <row r="887" spans="25:25">
      <c r="Y887" s="336"/>
    </row>
    <row r="888" spans="25:25">
      <c r="Y888" s="336"/>
    </row>
    <row r="889" spans="25:25">
      <c r="Y889" s="336"/>
    </row>
    <row r="890" spans="25:25">
      <c r="Y890" s="336"/>
    </row>
    <row r="891" spans="25:25">
      <c r="Y891" s="336"/>
    </row>
    <row r="892" spans="25:25">
      <c r="Y892" s="336"/>
    </row>
    <row r="893" spans="25:25">
      <c r="Y893" s="336"/>
    </row>
    <row r="894" spans="25:25">
      <c r="Y894" s="336"/>
    </row>
    <row r="895" spans="25:25">
      <c r="Y895" s="336"/>
    </row>
    <row r="896" spans="25:25">
      <c r="Y896" s="336"/>
    </row>
    <row r="897" spans="25:25">
      <c r="Y897" s="336"/>
    </row>
    <row r="898" spans="25:25">
      <c r="Y898" s="336"/>
    </row>
    <row r="899" spans="25:25">
      <c r="Y899" s="336"/>
    </row>
    <row r="900" spans="25:25">
      <c r="Y900" s="336"/>
    </row>
    <row r="901" spans="25:25">
      <c r="Y901" s="336"/>
    </row>
    <row r="902" spans="25:25">
      <c r="Y902" s="336"/>
    </row>
    <row r="903" spans="25:25">
      <c r="Y903" s="336"/>
    </row>
    <row r="904" spans="25:25">
      <c r="Y904" s="336"/>
    </row>
    <row r="905" spans="25:25">
      <c r="Y905" s="336"/>
    </row>
    <row r="906" spans="25:25">
      <c r="Y906" s="336"/>
    </row>
    <row r="907" spans="25:25">
      <c r="Y907" s="336"/>
    </row>
    <row r="908" spans="25:25">
      <c r="Y908" s="336"/>
    </row>
    <row r="909" spans="25:25">
      <c r="Y909" s="336"/>
    </row>
    <row r="910" spans="25:25">
      <c r="Y910" s="336"/>
    </row>
    <row r="911" spans="25:25">
      <c r="Y911" s="336"/>
    </row>
    <row r="912" spans="25:25">
      <c r="Y912" s="336"/>
    </row>
    <row r="913" spans="25:25">
      <c r="Y913" s="336"/>
    </row>
    <row r="914" spans="25:25">
      <c r="Y914" s="336"/>
    </row>
    <row r="915" spans="25:25">
      <c r="Y915" s="336"/>
    </row>
    <row r="916" spans="25:25">
      <c r="Y916" s="336"/>
    </row>
    <row r="917" spans="25:25">
      <c r="Y917" s="336"/>
    </row>
    <row r="918" spans="25:25">
      <c r="Y918" s="336"/>
    </row>
    <row r="919" spans="25:25">
      <c r="Y919" s="336"/>
    </row>
    <row r="920" spans="25:25">
      <c r="Y920" s="336"/>
    </row>
    <row r="921" spans="25:25">
      <c r="Y921" s="336"/>
    </row>
    <row r="922" spans="25:25">
      <c r="Y922" s="336"/>
    </row>
    <row r="923" spans="25:25">
      <c r="Y923" s="336"/>
    </row>
    <row r="924" spans="25:25">
      <c r="Y924" s="336"/>
    </row>
    <row r="925" spans="25:25">
      <c r="Y925" s="336"/>
    </row>
    <row r="926" spans="25:25">
      <c r="Y926" s="336"/>
    </row>
    <row r="927" spans="25:25">
      <c r="Y927" s="336"/>
    </row>
    <row r="928" spans="25:25">
      <c r="Y928" s="336"/>
    </row>
    <row r="929" spans="25:25">
      <c r="Y929" s="336"/>
    </row>
    <row r="930" spans="25:25">
      <c r="Y930" s="336"/>
    </row>
    <row r="931" spans="25:25">
      <c r="Y931" s="336"/>
    </row>
    <row r="932" spans="25:25">
      <c r="Y932" s="336"/>
    </row>
    <row r="933" spans="25:25">
      <c r="Y933" s="336"/>
    </row>
    <row r="934" spans="25:25">
      <c r="Y934" s="336"/>
    </row>
    <row r="935" spans="25:25">
      <c r="Y935" s="336"/>
    </row>
    <row r="936" spans="25:25">
      <c r="Y936" s="336"/>
    </row>
    <row r="937" spans="25:25">
      <c r="Y937" s="336"/>
    </row>
    <row r="938" spans="25:25">
      <c r="Y938" s="336"/>
    </row>
    <row r="939" spans="25:25">
      <c r="Y939" s="336"/>
    </row>
    <row r="940" spans="25:25">
      <c r="Y940" s="336"/>
    </row>
    <row r="941" spans="25:25">
      <c r="Y941" s="336"/>
    </row>
    <row r="942" spans="25:25">
      <c r="Y942" s="336"/>
    </row>
    <row r="943" spans="25:25">
      <c r="Y943" s="336"/>
    </row>
    <row r="944" spans="25:25">
      <c r="Y944" s="336"/>
    </row>
    <row r="945" spans="25:25">
      <c r="Y945" s="336"/>
    </row>
    <row r="946" spans="25:25">
      <c r="Y946" s="336"/>
    </row>
    <row r="947" spans="25:25">
      <c r="Y947" s="336"/>
    </row>
    <row r="948" spans="25:25">
      <c r="Y948" s="336"/>
    </row>
    <row r="949" spans="25:25">
      <c r="Y949" s="336"/>
    </row>
    <row r="950" spans="25:25">
      <c r="Y950" s="336"/>
    </row>
    <row r="951" spans="25:25">
      <c r="Y951" s="336"/>
    </row>
    <row r="952" spans="25:25">
      <c r="Y952" s="336"/>
    </row>
    <row r="953" spans="25:25">
      <c r="Y953" s="336"/>
    </row>
    <row r="954" spans="25:25">
      <c r="Y954" s="336"/>
    </row>
    <row r="955" spans="25:25">
      <c r="Y955" s="336"/>
    </row>
    <row r="956" spans="25:25">
      <c r="Y956" s="336"/>
    </row>
    <row r="957" spans="25:25">
      <c r="Y957" s="336"/>
    </row>
    <row r="958" spans="25:25">
      <c r="Y958" s="336"/>
    </row>
    <row r="959" spans="25:25">
      <c r="Y959" s="336"/>
    </row>
    <row r="960" spans="25:25">
      <c r="Y960" s="336"/>
    </row>
    <row r="961" spans="25:25">
      <c r="Y961" s="336"/>
    </row>
    <row r="962" spans="25:25">
      <c r="Y962" s="336"/>
    </row>
    <row r="963" spans="25:25">
      <c r="Y963" s="336"/>
    </row>
    <row r="964" spans="25:25">
      <c r="Y964" s="336"/>
    </row>
    <row r="965" spans="25:25">
      <c r="Y965" s="336"/>
    </row>
    <row r="966" spans="25:25">
      <c r="Y966" s="336"/>
    </row>
    <row r="967" spans="25:25">
      <c r="Y967" s="336"/>
    </row>
    <row r="968" spans="25:25">
      <c r="Y968" s="336"/>
    </row>
    <row r="969" spans="25:25">
      <c r="Y969" s="336"/>
    </row>
    <row r="970" spans="25:25">
      <c r="Y970" s="336"/>
    </row>
    <row r="971" spans="25:25">
      <c r="Y971" s="336"/>
    </row>
    <row r="972" spans="25:25">
      <c r="Y972" s="336"/>
    </row>
    <row r="973" spans="25:25">
      <c r="Y973" s="336"/>
    </row>
    <row r="974" spans="25:25">
      <c r="Y974" s="336"/>
    </row>
    <row r="975" spans="25:25">
      <c r="Y975" s="336"/>
    </row>
    <row r="976" spans="25:25">
      <c r="Y976" s="336"/>
    </row>
    <row r="977" spans="25:25">
      <c r="Y977" s="336"/>
    </row>
    <row r="978" spans="25:25">
      <c r="Y978" s="336"/>
    </row>
    <row r="979" spans="25:25">
      <c r="Y979" s="336"/>
    </row>
    <row r="980" spans="25:25">
      <c r="Y980" s="336"/>
    </row>
    <row r="981" spans="25:25">
      <c r="Y981" s="336"/>
    </row>
    <row r="982" spans="25:25">
      <c r="Y982" s="336"/>
    </row>
    <row r="983" spans="25:25">
      <c r="Y983" s="336"/>
    </row>
    <row r="984" spans="25:25">
      <c r="Y984" s="336"/>
    </row>
    <row r="985" spans="25:25">
      <c r="Y985" s="336"/>
    </row>
    <row r="986" spans="25:25">
      <c r="Y986" s="336"/>
    </row>
    <row r="987" spans="25:25">
      <c r="Y987" s="336"/>
    </row>
    <row r="988" spans="25:25">
      <c r="Y988" s="336"/>
    </row>
    <row r="989" spans="25:25">
      <c r="Y989" s="336"/>
    </row>
    <row r="990" spans="25:25">
      <c r="Y990" s="336"/>
    </row>
    <row r="991" spans="25:25">
      <c r="Y991" s="336"/>
    </row>
    <row r="992" spans="25:25">
      <c r="Y992" s="336"/>
    </row>
    <row r="993" spans="25:25">
      <c r="Y993" s="336"/>
    </row>
    <row r="994" spans="25:25">
      <c r="Y994" s="336"/>
    </row>
    <row r="995" spans="25:25">
      <c r="Y995" s="336"/>
    </row>
    <row r="996" spans="25:25">
      <c r="Y996" s="336"/>
    </row>
    <row r="997" spans="25:25">
      <c r="Y997" s="336"/>
    </row>
    <row r="998" spans="25:25">
      <c r="Y998" s="336"/>
    </row>
    <row r="999" spans="25:25">
      <c r="Y999" s="336"/>
    </row>
    <row r="1000" spans="25:25">
      <c r="Y1000" s="336"/>
    </row>
    <row r="1001" spans="25:25">
      <c r="Y1001" s="336"/>
    </row>
    <row r="1002" spans="25:25">
      <c r="Y1002" s="336"/>
    </row>
    <row r="1003" spans="25:25">
      <c r="Y1003" s="336"/>
    </row>
    <row r="1004" spans="25:25">
      <c r="Y1004" s="336"/>
    </row>
    <row r="1005" spans="25:25">
      <c r="Y1005" s="336"/>
    </row>
    <row r="1006" spans="25:25">
      <c r="Y1006" s="336"/>
    </row>
    <row r="1007" spans="25:25">
      <c r="Y1007" s="336"/>
    </row>
    <row r="1008" spans="25:25">
      <c r="Y1008" s="336"/>
    </row>
    <row r="1009" spans="25:25">
      <c r="Y1009" s="336"/>
    </row>
    <row r="1010" spans="25:25">
      <c r="Y1010" s="336"/>
    </row>
    <row r="1011" spans="25:25">
      <c r="Y1011" s="336"/>
    </row>
    <row r="1012" spans="25:25">
      <c r="Y1012" s="336"/>
    </row>
    <row r="1013" spans="25:25">
      <c r="Y1013" s="336"/>
    </row>
    <row r="1014" spans="25:25">
      <c r="Y1014" s="336"/>
    </row>
    <row r="1015" spans="25:25">
      <c r="Y1015" s="336"/>
    </row>
    <row r="1016" spans="25:25">
      <c r="Y1016" s="336"/>
    </row>
    <row r="1017" spans="25:25">
      <c r="Y1017" s="336"/>
    </row>
    <row r="1018" spans="25:25">
      <c r="Y1018" s="336"/>
    </row>
    <row r="1019" spans="25:25">
      <c r="Y1019" s="336"/>
    </row>
    <row r="1020" spans="25:25">
      <c r="Y1020" s="336"/>
    </row>
    <row r="1021" spans="25:25">
      <c r="Y1021" s="336"/>
    </row>
    <row r="1022" spans="25:25">
      <c r="Y1022" s="336"/>
    </row>
    <row r="1023" spans="25:25">
      <c r="Y1023" s="336"/>
    </row>
    <row r="1024" spans="25:25">
      <c r="Y1024" s="336"/>
    </row>
    <row r="1025" spans="25:25">
      <c r="Y1025" s="336"/>
    </row>
    <row r="1026" spans="25:25">
      <c r="Y1026" s="336"/>
    </row>
    <row r="1027" spans="25:25">
      <c r="Y1027" s="336"/>
    </row>
    <row r="1028" spans="25:25">
      <c r="Y1028" s="336"/>
    </row>
    <row r="1029" spans="25:25">
      <c r="Y1029" s="336"/>
    </row>
    <row r="1030" spans="25:25">
      <c r="Y1030" s="336"/>
    </row>
    <row r="1031" spans="25:25">
      <c r="Y1031" s="336"/>
    </row>
    <row r="1032" spans="25:25">
      <c r="Y1032" s="336"/>
    </row>
    <row r="1033" spans="25:25">
      <c r="Y1033" s="336"/>
    </row>
    <row r="1034" spans="25:25">
      <c r="Y1034" s="336"/>
    </row>
    <row r="1035" spans="25:25">
      <c r="Y1035" s="336"/>
    </row>
    <row r="1036" spans="25:25">
      <c r="Y1036" s="336"/>
    </row>
    <row r="1037" spans="25:25">
      <c r="Y1037" s="336"/>
    </row>
    <row r="1038" spans="25:25">
      <c r="Y1038" s="336"/>
    </row>
  </sheetData>
  <mergeCells count="26">
    <mergeCell ref="B1:D1"/>
    <mergeCell ref="F3:F4"/>
    <mergeCell ref="G3:G4"/>
    <mergeCell ref="I3:I4"/>
    <mergeCell ref="B4:D4"/>
    <mergeCell ref="Z4:AA4"/>
    <mergeCell ref="A5:A6"/>
    <mergeCell ref="B5:B6"/>
    <mergeCell ref="C5:C6"/>
    <mergeCell ref="A7:A10"/>
    <mergeCell ref="B7:B10"/>
    <mergeCell ref="C7:C10"/>
    <mergeCell ref="A11:A12"/>
    <mergeCell ref="B11:B12"/>
    <mergeCell ref="C11:C12"/>
    <mergeCell ref="A15:C18"/>
    <mergeCell ref="A20:A21"/>
    <mergeCell ref="B20:B21"/>
    <mergeCell ref="C20:C21"/>
    <mergeCell ref="A27:J30"/>
    <mergeCell ref="E24:E25"/>
    <mergeCell ref="F24:F25"/>
    <mergeCell ref="G24:G25"/>
    <mergeCell ref="H24:H25"/>
    <mergeCell ref="I24:I25"/>
    <mergeCell ref="J24:J25"/>
  </mergeCells>
  <phoneticPr fontId="2"/>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AD1038"/>
  <sheetViews>
    <sheetView tabSelected="1" view="pageBreakPreview" zoomScale="59" zoomScaleNormal="100" zoomScaleSheetLayoutView="59" workbookViewId="0">
      <selection activeCell="N1" sqref="N1:T1048576"/>
    </sheetView>
  </sheetViews>
  <sheetFormatPr defaultRowHeight="13.5"/>
  <cols>
    <col min="1" max="1" width="1.625" customWidth="1"/>
    <col min="2" max="2" width="3.5" customWidth="1"/>
    <col min="3" max="3" width="1.5" customWidth="1"/>
    <col min="4" max="4" width="5" customWidth="1"/>
    <col min="5" max="5" width="23.375" customWidth="1"/>
    <col min="6" max="6" width="14.375" customWidth="1"/>
    <col min="7" max="7" width="10.875" customWidth="1"/>
    <col min="8" max="8" width="11.125" customWidth="1"/>
    <col min="9" max="9" width="10.875" customWidth="1"/>
    <col min="10" max="10" width="11.125" customWidth="1"/>
    <col min="14" max="14" width="0" hidden="1" customWidth="1"/>
    <col min="15" max="15" width="11.375" hidden="1" customWidth="1"/>
    <col min="16" max="16" width="14.625" hidden="1" customWidth="1"/>
    <col min="17" max="17" width="17.875" hidden="1" customWidth="1"/>
    <col min="18" max="19" width="20" hidden="1" customWidth="1"/>
    <col min="20" max="20" width="22.125" hidden="1" customWidth="1"/>
    <col min="21" max="21" width="14.875" customWidth="1"/>
    <col min="24" max="24" width="14.875" customWidth="1"/>
  </cols>
  <sheetData>
    <row r="1" spans="1:30" ht="30" customHeight="1">
      <c r="B1" s="495" t="s">
        <v>450</v>
      </c>
      <c r="C1" s="495"/>
      <c r="D1" s="495"/>
      <c r="E1" s="159" t="s">
        <v>421</v>
      </c>
      <c r="F1" s="160"/>
      <c r="G1" s="161"/>
      <c r="H1" s="162"/>
      <c r="I1" s="160"/>
      <c r="J1" s="163"/>
      <c r="M1" s="1"/>
      <c r="N1" s="1"/>
      <c r="O1" s="1"/>
      <c r="P1" s="1"/>
      <c r="Q1" s="1"/>
      <c r="R1" s="1"/>
      <c r="S1" s="1"/>
      <c r="T1" s="1"/>
      <c r="U1" s="1"/>
      <c r="V1" s="1"/>
      <c r="W1" s="1"/>
      <c r="X1" s="1"/>
      <c r="Y1" s="1"/>
      <c r="Z1" s="1"/>
      <c r="AA1" s="1"/>
      <c r="AB1" s="1"/>
      <c r="AC1" s="1"/>
      <c r="AD1" s="1"/>
    </row>
    <row r="2" spans="1:30" ht="22.5" customHeight="1">
      <c r="B2" s="81"/>
      <c r="C2" s="81"/>
      <c r="D2" s="81"/>
      <c r="E2" s="81"/>
      <c r="F2" s="81"/>
      <c r="G2" s="161"/>
      <c r="H2" s="165"/>
      <c r="I2" s="81"/>
      <c r="J2" s="165" t="s">
        <v>471</v>
      </c>
      <c r="M2" s="1"/>
      <c r="N2" s="1"/>
      <c r="O2" s="1"/>
      <c r="P2" s="1"/>
      <c r="Q2" s="1"/>
      <c r="R2" s="1"/>
      <c r="S2" s="1"/>
      <c r="T2" s="1"/>
      <c r="U2" s="299"/>
      <c r="V2" s="1"/>
      <c r="W2" s="1"/>
      <c r="X2" s="299"/>
      <c r="Y2" s="1"/>
      <c r="Z2" s="1"/>
      <c r="AA2" s="1"/>
      <c r="AB2" s="1"/>
      <c r="AC2" s="1"/>
      <c r="AD2" s="1"/>
    </row>
    <row r="3" spans="1:30" ht="21" customHeight="1">
      <c r="A3" s="258"/>
      <c r="B3" s="259"/>
      <c r="C3" s="259"/>
      <c r="D3" s="259"/>
      <c r="E3" s="260" t="s">
        <v>3</v>
      </c>
      <c r="F3" s="458" t="s">
        <v>452</v>
      </c>
      <c r="G3" s="458" t="s">
        <v>473</v>
      </c>
      <c r="H3" s="261"/>
      <c r="I3" s="458" t="s">
        <v>279</v>
      </c>
      <c r="J3" s="261"/>
      <c r="K3" s="1"/>
      <c r="L3" s="1"/>
      <c r="M3" s="153"/>
      <c r="N3" s="153"/>
      <c r="O3" s="1"/>
      <c r="P3" s="300"/>
      <c r="Q3" s="300"/>
      <c r="R3" s="300"/>
      <c r="S3" s="68"/>
      <c r="T3" s="68"/>
      <c r="U3" s="68"/>
      <c r="V3" s="68"/>
      <c r="W3" s="68"/>
      <c r="X3" s="68"/>
      <c r="Y3" s="1"/>
      <c r="Z3" s="1"/>
      <c r="AA3" s="1"/>
      <c r="AB3" s="1"/>
      <c r="AC3" s="1"/>
      <c r="AD3" s="1"/>
    </row>
    <row r="4" spans="1:30" ht="33.75" customHeight="1">
      <c r="A4" s="262"/>
      <c r="B4" s="462"/>
      <c r="C4" s="462"/>
      <c r="D4" s="462"/>
      <c r="E4" s="263"/>
      <c r="F4" s="459"/>
      <c r="G4" s="460"/>
      <c r="H4" s="264" t="s">
        <v>367</v>
      </c>
      <c r="I4" s="461"/>
      <c r="J4" s="264" t="s">
        <v>366</v>
      </c>
      <c r="K4" s="1"/>
      <c r="L4" s="1"/>
      <c r="M4" s="153"/>
      <c r="N4" s="344" t="s">
        <v>96</v>
      </c>
      <c r="O4" s="344" t="s">
        <v>283</v>
      </c>
      <c r="P4" s="344" t="s">
        <v>413</v>
      </c>
      <c r="Q4" s="344" t="s">
        <v>453</v>
      </c>
      <c r="R4" s="344" t="s">
        <v>454</v>
      </c>
      <c r="S4" s="344" t="s">
        <v>102</v>
      </c>
      <c r="T4" s="344" t="s">
        <v>455</v>
      </c>
      <c r="U4" s="302"/>
      <c r="V4" s="301"/>
      <c r="W4" s="301"/>
      <c r="X4" s="302"/>
      <c r="Y4" s="334"/>
      <c r="Z4" s="456"/>
      <c r="AA4" s="456"/>
      <c r="AB4" s="303"/>
      <c r="AC4" s="303"/>
      <c r="AD4" s="1"/>
    </row>
    <row r="5" spans="1:30" ht="24.95" customHeight="1">
      <c r="A5" s="463" t="s">
        <v>7</v>
      </c>
      <c r="B5" s="465" t="s">
        <v>8</v>
      </c>
      <c r="C5" s="467" t="s">
        <v>9</v>
      </c>
      <c r="D5" s="290" t="s">
        <v>10</v>
      </c>
      <c r="E5" s="268" t="s">
        <v>11</v>
      </c>
      <c r="F5" s="318">
        <f>O5-P5</f>
        <v>26</v>
      </c>
      <c r="G5" s="318">
        <f>Q5-R5</f>
        <v>17</v>
      </c>
      <c r="H5" s="319">
        <f>(G5/F5)*100</f>
        <v>65.384615384615387</v>
      </c>
      <c r="I5" s="318">
        <f>S5-T5</f>
        <v>17</v>
      </c>
      <c r="J5" s="320">
        <f>(I5/F5)*100</f>
        <v>65.384615384615387</v>
      </c>
      <c r="K5" s="1"/>
      <c r="L5" s="1"/>
      <c r="M5" s="158"/>
      <c r="N5" s="341" t="s">
        <v>103</v>
      </c>
      <c r="O5" s="337" t="s">
        <v>474</v>
      </c>
      <c r="P5" s="337">
        <v>2</v>
      </c>
      <c r="Q5" s="337" t="s">
        <v>228</v>
      </c>
      <c r="R5" s="337">
        <v>2</v>
      </c>
      <c r="S5" s="337" t="s">
        <v>228</v>
      </c>
      <c r="T5" s="337">
        <v>2</v>
      </c>
      <c r="U5" s="304"/>
      <c r="V5" s="305"/>
      <c r="W5" s="305"/>
      <c r="X5" s="304"/>
      <c r="Y5" s="334"/>
      <c r="Z5" s="1"/>
      <c r="AA5" s="305"/>
      <c r="AB5" s="305"/>
      <c r="AC5" s="305"/>
      <c r="AD5" s="1"/>
    </row>
    <row r="6" spans="1:30" ht="24.95" customHeight="1">
      <c r="A6" s="464"/>
      <c r="B6" s="466"/>
      <c r="C6" s="468"/>
      <c r="D6" s="290" t="s">
        <v>12</v>
      </c>
      <c r="E6" s="268" t="s">
        <v>13</v>
      </c>
      <c r="F6" s="318">
        <f t="shared" ref="F6:F14" si="0">O6-P6</f>
        <v>69</v>
      </c>
      <c r="G6" s="318">
        <f t="shared" ref="G6:G14" si="1">Q6-R6</f>
        <v>31</v>
      </c>
      <c r="H6" s="319">
        <f t="shared" ref="H6:H23" si="2">(G6/F6)*100</f>
        <v>44.927536231884055</v>
      </c>
      <c r="I6" s="318">
        <f t="shared" ref="I6:I14" si="3">S6-T6</f>
        <v>31</v>
      </c>
      <c r="J6" s="320">
        <f t="shared" ref="J6:J21" si="4">(I6/F6)*100</f>
        <v>44.927536231884055</v>
      </c>
      <c r="K6" s="1"/>
      <c r="L6" s="1"/>
      <c r="M6" s="158"/>
      <c r="N6" s="341" t="s">
        <v>112</v>
      </c>
      <c r="O6" s="337" t="s">
        <v>475</v>
      </c>
      <c r="P6" s="337">
        <v>1</v>
      </c>
      <c r="Q6" s="337" t="s">
        <v>155</v>
      </c>
      <c r="R6" s="337">
        <v>0</v>
      </c>
      <c r="S6" s="337" t="s">
        <v>155</v>
      </c>
      <c r="T6" s="337">
        <v>0</v>
      </c>
      <c r="U6" s="304"/>
      <c r="V6" s="305"/>
      <c r="W6" s="305"/>
      <c r="X6" s="304"/>
      <c r="Y6" s="334"/>
      <c r="Z6" s="1"/>
      <c r="AA6" s="305"/>
      <c r="AB6" s="305"/>
      <c r="AC6" s="305"/>
      <c r="AD6" s="1"/>
    </row>
    <row r="7" spans="1:30" ht="24.95" customHeight="1">
      <c r="A7" s="469" t="s">
        <v>7</v>
      </c>
      <c r="B7" s="465" t="s">
        <v>15</v>
      </c>
      <c r="C7" s="465" t="s">
        <v>9</v>
      </c>
      <c r="D7" s="290" t="s">
        <v>10</v>
      </c>
      <c r="E7" s="268" t="s">
        <v>18</v>
      </c>
      <c r="F7" s="318">
        <f t="shared" si="0"/>
        <v>58</v>
      </c>
      <c r="G7" s="318">
        <f t="shared" si="1"/>
        <v>24</v>
      </c>
      <c r="H7" s="319">
        <f t="shared" si="2"/>
        <v>41.379310344827587</v>
      </c>
      <c r="I7" s="318">
        <f t="shared" si="3"/>
        <v>23</v>
      </c>
      <c r="J7" s="320">
        <f t="shared" si="4"/>
        <v>39.655172413793103</v>
      </c>
      <c r="K7" s="1"/>
      <c r="L7" s="1"/>
      <c r="M7" s="158"/>
      <c r="N7" s="341" t="s">
        <v>119</v>
      </c>
      <c r="O7" s="337" t="s">
        <v>120</v>
      </c>
      <c r="P7" s="337">
        <v>0</v>
      </c>
      <c r="Q7" s="337" t="s">
        <v>163</v>
      </c>
      <c r="R7" s="337">
        <v>0</v>
      </c>
      <c r="S7" s="337" t="s">
        <v>187</v>
      </c>
      <c r="T7" s="337">
        <v>0</v>
      </c>
      <c r="U7" s="304"/>
      <c r="V7" s="305"/>
      <c r="W7" s="305"/>
      <c r="X7" s="304"/>
      <c r="Y7" s="334"/>
      <c r="Z7" s="1"/>
      <c r="AA7" s="305"/>
      <c r="AB7" s="305"/>
      <c r="AC7" s="305"/>
      <c r="AD7" s="1"/>
    </row>
    <row r="8" spans="1:30" ht="24.95" customHeight="1">
      <c r="A8" s="470"/>
      <c r="B8" s="472"/>
      <c r="C8" s="472"/>
      <c r="D8" s="290" t="s">
        <v>12</v>
      </c>
      <c r="E8" s="268" t="s">
        <v>19</v>
      </c>
      <c r="F8" s="318">
        <f t="shared" si="0"/>
        <v>65</v>
      </c>
      <c r="G8" s="318">
        <f t="shared" si="1"/>
        <v>40</v>
      </c>
      <c r="H8" s="319">
        <f t="shared" si="2"/>
        <v>61.53846153846154</v>
      </c>
      <c r="I8" s="318">
        <f t="shared" si="3"/>
        <v>38</v>
      </c>
      <c r="J8" s="320">
        <f t="shared" si="4"/>
        <v>58.461538461538467</v>
      </c>
      <c r="K8" s="1"/>
      <c r="L8" s="1"/>
      <c r="M8" s="158"/>
      <c r="N8" s="341" t="s">
        <v>126</v>
      </c>
      <c r="O8" s="337" t="s">
        <v>476</v>
      </c>
      <c r="P8" s="337">
        <v>1</v>
      </c>
      <c r="Q8" s="337" t="s">
        <v>477</v>
      </c>
      <c r="R8" s="337">
        <v>1</v>
      </c>
      <c r="S8" s="337" t="s">
        <v>478</v>
      </c>
      <c r="T8" s="337">
        <v>1</v>
      </c>
      <c r="U8" s="304"/>
      <c r="V8" s="305"/>
      <c r="W8" s="305"/>
      <c r="X8" s="304"/>
      <c r="Y8" s="334"/>
      <c r="Z8" s="1"/>
      <c r="AA8" s="305"/>
      <c r="AB8" s="305"/>
      <c r="AC8" s="305"/>
      <c r="AD8" s="1"/>
    </row>
    <row r="9" spans="1:30" ht="24.95" customHeight="1">
      <c r="A9" s="470"/>
      <c r="B9" s="472"/>
      <c r="C9" s="472"/>
      <c r="D9" s="290" t="s">
        <v>20</v>
      </c>
      <c r="E9" s="268" t="s">
        <v>1</v>
      </c>
      <c r="F9" s="318">
        <f t="shared" si="0"/>
        <v>30</v>
      </c>
      <c r="G9" s="318">
        <f t="shared" si="1"/>
        <v>20</v>
      </c>
      <c r="H9" s="319">
        <f t="shared" si="2"/>
        <v>66.666666666666657</v>
      </c>
      <c r="I9" s="318">
        <f t="shared" si="3"/>
        <v>20</v>
      </c>
      <c r="J9" s="320">
        <f t="shared" si="4"/>
        <v>66.666666666666657</v>
      </c>
      <c r="K9" s="1"/>
      <c r="L9" s="1"/>
      <c r="M9" s="158"/>
      <c r="N9" s="341" t="s">
        <v>132</v>
      </c>
      <c r="O9" s="337" t="s">
        <v>155</v>
      </c>
      <c r="P9" s="337">
        <v>1</v>
      </c>
      <c r="Q9" s="337" t="s">
        <v>165</v>
      </c>
      <c r="R9" s="337">
        <v>1</v>
      </c>
      <c r="S9" s="337" t="s">
        <v>165</v>
      </c>
      <c r="T9" s="337">
        <v>1</v>
      </c>
      <c r="U9" s="304"/>
      <c r="V9" s="305"/>
      <c r="W9" s="305"/>
      <c r="X9" s="304"/>
      <c r="Y9" s="334"/>
      <c r="Z9" s="1"/>
      <c r="AA9" s="305"/>
      <c r="AB9" s="305"/>
      <c r="AC9" s="305"/>
      <c r="AD9" s="1"/>
    </row>
    <row r="10" spans="1:30" ht="24.95" customHeight="1">
      <c r="A10" s="471"/>
      <c r="B10" s="466"/>
      <c r="C10" s="466"/>
      <c r="D10" s="290" t="s">
        <v>51</v>
      </c>
      <c r="E10" s="268" t="s">
        <v>53</v>
      </c>
      <c r="F10" s="318">
        <f t="shared" si="0"/>
        <v>22</v>
      </c>
      <c r="G10" s="318">
        <f t="shared" si="1"/>
        <v>10</v>
      </c>
      <c r="H10" s="319">
        <f t="shared" si="2"/>
        <v>45.454545454545453</v>
      </c>
      <c r="I10" s="318">
        <f t="shared" si="3"/>
        <v>8</v>
      </c>
      <c r="J10" s="320">
        <f t="shared" si="4"/>
        <v>36.363636363636367</v>
      </c>
      <c r="K10" s="1"/>
      <c r="L10" s="1"/>
      <c r="M10" s="158"/>
      <c r="N10" s="341" t="s">
        <v>136</v>
      </c>
      <c r="O10" s="337" t="s">
        <v>187</v>
      </c>
      <c r="P10" s="337">
        <v>1</v>
      </c>
      <c r="Q10" s="337" t="s">
        <v>426</v>
      </c>
      <c r="R10" s="337">
        <v>0</v>
      </c>
      <c r="S10" s="337" t="s">
        <v>236</v>
      </c>
      <c r="T10" s="337">
        <v>1</v>
      </c>
      <c r="U10" s="304"/>
      <c r="V10" s="305"/>
      <c r="W10" s="305"/>
      <c r="X10" s="304"/>
      <c r="Y10" s="334"/>
      <c r="Z10" s="1"/>
      <c r="AA10" s="305"/>
      <c r="AB10" s="305"/>
      <c r="AC10" s="305"/>
      <c r="AD10" s="1"/>
    </row>
    <row r="11" spans="1:30" ht="24.95" customHeight="1">
      <c r="A11" s="463" t="s">
        <v>7</v>
      </c>
      <c r="B11" s="465" t="s">
        <v>22</v>
      </c>
      <c r="C11" s="467" t="s">
        <v>9</v>
      </c>
      <c r="D11" s="290" t="s">
        <v>10</v>
      </c>
      <c r="E11" s="268" t="s">
        <v>25</v>
      </c>
      <c r="F11" s="318">
        <f t="shared" si="0"/>
        <v>2</v>
      </c>
      <c r="G11" s="318">
        <f t="shared" si="1"/>
        <v>0</v>
      </c>
      <c r="H11" s="319">
        <f t="shared" si="2"/>
        <v>0</v>
      </c>
      <c r="I11" s="318">
        <f t="shared" si="3"/>
        <v>0</v>
      </c>
      <c r="J11" s="320">
        <f t="shared" si="4"/>
        <v>0</v>
      </c>
      <c r="K11" s="1"/>
      <c r="L11" s="1"/>
      <c r="M11" s="158"/>
      <c r="N11" s="341" t="s">
        <v>142</v>
      </c>
      <c r="O11" s="337" t="s">
        <v>91</v>
      </c>
      <c r="P11" s="337">
        <v>0</v>
      </c>
      <c r="Q11" s="337" t="s">
        <v>111</v>
      </c>
      <c r="R11" s="337">
        <v>0</v>
      </c>
      <c r="S11" s="337" t="s">
        <v>111</v>
      </c>
      <c r="T11" s="337">
        <v>0</v>
      </c>
      <c r="U11" s="304"/>
      <c r="V11" s="305"/>
      <c r="W11" s="305"/>
      <c r="X11" s="304"/>
      <c r="Y11" s="334"/>
      <c r="Z11" s="1"/>
      <c r="AA11" s="305"/>
      <c r="AB11" s="305"/>
      <c r="AC11" s="305"/>
      <c r="AD11" s="1"/>
    </row>
    <row r="12" spans="1:30" ht="24.95" customHeight="1">
      <c r="A12" s="464"/>
      <c r="B12" s="466"/>
      <c r="C12" s="468"/>
      <c r="D12" s="290" t="s">
        <v>12</v>
      </c>
      <c r="E12" s="268" t="s">
        <v>26</v>
      </c>
      <c r="F12" s="318">
        <f t="shared" si="0"/>
        <v>2152</v>
      </c>
      <c r="G12" s="318">
        <f t="shared" si="1"/>
        <v>1197</v>
      </c>
      <c r="H12" s="319">
        <f t="shared" si="2"/>
        <v>55.622676579925646</v>
      </c>
      <c r="I12" s="318">
        <f t="shared" si="3"/>
        <v>1126</v>
      </c>
      <c r="J12" s="320">
        <f t="shared" si="4"/>
        <v>52.32342007434945</v>
      </c>
      <c r="K12" s="1"/>
      <c r="L12" s="1"/>
      <c r="M12" s="158"/>
      <c r="N12" s="341" t="s">
        <v>147</v>
      </c>
      <c r="O12" s="337" t="s">
        <v>479</v>
      </c>
      <c r="P12" s="337">
        <v>49</v>
      </c>
      <c r="Q12" s="337" t="s">
        <v>480</v>
      </c>
      <c r="R12" s="337">
        <v>39</v>
      </c>
      <c r="S12" s="337" t="s">
        <v>481</v>
      </c>
      <c r="T12" s="337">
        <v>46</v>
      </c>
      <c r="U12" s="304"/>
      <c r="V12" s="305"/>
      <c r="W12" s="305"/>
      <c r="X12" s="304"/>
      <c r="Y12" s="334"/>
      <c r="Z12" s="1"/>
      <c r="AA12" s="305"/>
      <c r="AB12" s="305"/>
      <c r="AC12" s="305"/>
      <c r="AD12" s="1"/>
    </row>
    <row r="13" spans="1:30" ht="24.95" customHeight="1">
      <c r="A13" s="265" t="s">
        <v>7</v>
      </c>
      <c r="B13" s="266" t="s">
        <v>27</v>
      </c>
      <c r="C13" s="267" t="s">
        <v>9</v>
      </c>
      <c r="D13" s="290"/>
      <c r="E13" s="268" t="s">
        <v>29</v>
      </c>
      <c r="F13" s="318">
        <f t="shared" si="0"/>
        <v>691</v>
      </c>
      <c r="G13" s="318">
        <f t="shared" si="1"/>
        <v>393</v>
      </c>
      <c r="H13" s="319">
        <f t="shared" si="2"/>
        <v>56.874095513748188</v>
      </c>
      <c r="I13" s="318">
        <f t="shared" si="3"/>
        <v>357</v>
      </c>
      <c r="J13" s="320">
        <f t="shared" si="4"/>
        <v>51.664254703328503</v>
      </c>
      <c r="K13" s="1"/>
      <c r="L13" s="1"/>
      <c r="M13" s="158"/>
      <c r="N13" s="341" t="s">
        <v>157</v>
      </c>
      <c r="O13" s="337" t="s">
        <v>284</v>
      </c>
      <c r="P13" s="337">
        <v>25</v>
      </c>
      <c r="Q13" s="337" t="s">
        <v>482</v>
      </c>
      <c r="R13" s="337">
        <v>20</v>
      </c>
      <c r="S13" s="337" t="s">
        <v>483</v>
      </c>
      <c r="T13" s="337">
        <v>26</v>
      </c>
      <c r="U13" s="304"/>
      <c r="V13" s="305"/>
      <c r="W13" s="305"/>
      <c r="X13" s="304"/>
      <c r="Y13" s="334"/>
      <c r="Z13" s="1"/>
      <c r="AA13" s="305"/>
      <c r="AB13" s="305"/>
      <c r="AC13" s="305"/>
      <c r="AD13" s="1"/>
    </row>
    <row r="14" spans="1:30" ht="24.95" customHeight="1">
      <c r="A14" s="265" t="s">
        <v>7</v>
      </c>
      <c r="B14" s="266" t="s">
        <v>30</v>
      </c>
      <c r="C14" s="267" t="s">
        <v>9</v>
      </c>
      <c r="D14" s="290" t="s">
        <v>10</v>
      </c>
      <c r="E14" s="268" t="s">
        <v>33</v>
      </c>
      <c r="F14" s="318">
        <f t="shared" si="0"/>
        <v>264</v>
      </c>
      <c r="G14" s="318">
        <f t="shared" si="1"/>
        <v>206</v>
      </c>
      <c r="H14" s="319">
        <f t="shared" si="2"/>
        <v>78.030303030303031</v>
      </c>
      <c r="I14" s="318">
        <f t="shared" si="3"/>
        <v>179</v>
      </c>
      <c r="J14" s="320">
        <f t="shared" si="4"/>
        <v>67.803030303030297</v>
      </c>
      <c r="K14" s="1"/>
      <c r="L14" s="1"/>
      <c r="M14" s="158"/>
      <c r="N14" s="341" t="s">
        <v>168</v>
      </c>
      <c r="O14" s="337" t="s">
        <v>484</v>
      </c>
      <c r="P14" s="337">
        <v>193</v>
      </c>
      <c r="Q14" s="337" t="s">
        <v>485</v>
      </c>
      <c r="R14" s="337">
        <v>169</v>
      </c>
      <c r="S14" s="337" t="s">
        <v>486</v>
      </c>
      <c r="T14" s="337">
        <v>170</v>
      </c>
      <c r="U14" s="304"/>
      <c r="V14" s="305"/>
      <c r="W14" s="305"/>
      <c r="X14" s="304"/>
      <c r="Y14" s="334"/>
      <c r="Z14" s="1"/>
      <c r="AA14" s="305"/>
      <c r="AB14" s="305"/>
      <c r="AC14" s="305"/>
      <c r="AD14" s="1"/>
    </row>
    <row r="15" spans="1:30" ht="24.95" customHeight="1">
      <c r="A15" s="469" t="s">
        <v>54</v>
      </c>
      <c r="B15" s="465"/>
      <c r="C15" s="465"/>
      <c r="D15" s="290" t="s">
        <v>10</v>
      </c>
      <c r="E15" s="268" t="s">
        <v>35</v>
      </c>
      <c r="F15" s="318">
        <f>O16+O17+O18+O19-P16-P17-P18-P19</f>
        <v>196</v>
      </c>
      <c r="G15" s="318">
        <f>Q16+Q17+Q18+Q19-R16-R17-R18-R19</f>
        <v>122</v>
      </c>
      <c r="H15" s="319">
        <f t="shared" si="2"/>
        <v>62.244897959183675</v>
      </c>
      <c r="I15" s="318">
        <f>S16+S17+S18+S19-T16-T17-T18-T19</f>
        <v>110</v>
      </c>
      <c r="J15" s="320">
        <f t="shared" si="4"/>
        <v>56.12244897959183</v>
      </c>
      <c r="K15" s="1"/>
      <c r="L15" s="1"/>
      <c r="M15" s="158"/>
      <c r="N15" s="342" t="s">
        <v>177</v>
      </c>
      <c r="O15" s="339"/>
      <c r="P15" s="313">
        <v>8965</v>
      </c>
      <c r="Q15" s="339"/>
      <c r="R15" s="313">
        <v>5420</v>
      </c>
      <c r="S15" s="339"/>
      <c r="T15" s="313">
        <v>5226</v>
      </c>
      <c r="U15" s="304"/>
      <c r="V15" s="305"/>
      <c r="W15" s="305"/>
      <c r="X15" s="304"/>
      <c r="Y15" s="334"/>
      <c r="Z15" s="1"/>
      <c r="AA15" s="305"/>
      <c r="AB15" s="305"/>
      <c r="AC15" s="305"/>
      <c r="AD15" s="1"/>
    </row>
    <row r="16" spans="1:30" ht="24.95" customHeight="1">
      <c r="A16" s="470"/>
      <c r="B16" s="473"/>
      <c r="C16" s="472"/>
      <c r="D16" s="290" t="s">
        <v>12</v>
      </c>
      <c r="E16" s="295" t="s">
        <v>55</v>
      </c>
      <c r="F16" s="321">
        <f>O20+O21+O22+O23+O24-P20-P21-P22-P23-P24</f>
        <v>163</v>
      </c>
      <c r="G16" s="322">
        <f>Q20+Q21+Q22+Q23+Q24-R20-R21-R22-R23-R24</f>
        <v>96</v>
      </c>
      <c r="H16" s="319">
        <f t="shared" si="2"/>
        <v>58.895705521472394</v>
      </c>
      <c r="I16" s="318">
        <f>S20+S21+S22+S23+S24-T20-T21-T22-T23-T24</f>
        <v>89</v>
      </c>
      <c r="J16" s="320">
        <f t="shared" si="4"/>
        <v>54.601226993865026</v>
      </c>
      <c r="K16" s="1"/>
      <c r="L16" s="1"/>
      <c r="M16" s="158"/>
      <c r="N16" s="341" t="s">
        <v>442</v>
      </c>
      <c r="O16" s="337" t="s">
        <v>487</v>
      </c>
      <c r="P16" s="337">
        <v>12</v>
      </c>
      <c r="Q16" s="337" t="s">
        <v>415</v>
      </c>
      <c r="R16" s="337">
        <v>9</v>
      </c>
      <c r="S16" s="337" t="s">
        <v>163</v>
      </c>
      <c r="T16" s="337">
        <v>8</v>
      </c>
      <c r="U16" s="304"/>
      <c r="V16" s="305"/>
      <c r="W16" s="305"/>
      <c r="X16" s="304"/>
      <c r="Y16" s="334"/>
      <c r="Z16" s="1"/>
      <c r="AA16" s="305"/>
      <c r="AB16" s="305"/>
      <c r="AC16" s="305"/>
      <c r="AD16" s="1"/>
    </row>
    <row r="17" spans="1:30" ht="24.95" customHeight="1">
      <c r="A17" s="470"/>
      <c r="B17" s="473"/>
      <c r="C17" s="472"/>
      <c r="D17" s="290" t="s">
        <v>20</v>
      </c>
      <c r="E17" s="295" t="s">
        <v>56</v>
      </c>
      <c r="F17" s="321">
        <f>O25+O26+O27+O28+O29-P25-P26-P27-P28-P29</f>
        <v>204</v>
      </c>
      <c r="G17" s="322">
        <f>Q25+Q26+Q27+Q28+Q29-R25-R26-R27-R28-R29</f>
        <v>114</v>
      </c>
      <c r="H17" s="319">
        <f t="shared" si="2"/>
        <v>55.882352941176471</v>
      </c>
      <c r="I17" s="318">
        <f>S25+S26+S27+S28+S29-T25-T26-T27-T28-T29</f>
        <v>105</v>
      </c>
      <c r="J17" s="323">
        <f t="shared" si="4"/>
        <v>51.470588235294116</v>
      </c>
      <c r="K17" s="1"/>
      <c r="L17" s="1"/>
      <c r="M17" s="158"/>
      <c r="N17" s="341" t="s">
        <v>456</v>
      </c>
      <c r="O17" s="337" t="s">
        <v>488</v>
      </c>
      <c r="P17" s="337">
        <v>1</v>
      </c>
      <c r="Q17" s="337" t="s">
        <v>167</v>
      </c>
      <c r="R17" s="337">
        <v>0</v>
      </c>
      <c r="S17" s="337" t="s">
        <v>167</v>
      </c>
      <c r="T17" s="337">
        <v>0</v>
      </c>
      <c r="U17" s="304"/>
      <c r="V17" s="305"/>
      <c r="W17" s="305"/>
      <c r="X17" s="304"/>
      <c r="Y17" s="334"/>
      <c r="Z17" s="1"/>
      <c r="AA17" s="306"/>
      <c r="AB17" s="307"/>
      <c r="AC17" s="308"/>
      <c r="AD17" s="1"/>
    </row>
    <row r="18" spans="1:30" ht="24.95" customHeight="1">
      <c r="A18" s="471"/>
      <c r="B18" s="466"/>
      <c r="C18" s="466"/>
      <c r="D18" s="290" t="s">
        <v>51</v>
      </c>
      <c r="E18" s="268" t="s">
        <v>57</v>
      </c>
      <c r="F18" s="318">
        <f>O30-P30</f>
        <v>12</v>
      </c>
      <c r="G18" s="318">
        <f>Q30-R30</f>
        <v>5</v>
      </c>
      <c r="H18" s="319">
        <f t="shared" si="2"/>
        <v>41.666666666666671</v>
      </c>
      <c r="I18" s="318">
        <f>S30-T30</f>
        <v>5</v>
      </c>
      <c r="J18" s="320">
        <f t="shared" si="4"/>
        <v>41.666666666666671</v>
      </c>
      <c r="K18" s="1"/>
      <c r="L18" s="1"/>
      <c r="M18" s="158"/>
      <c r="N18" s="341" t="s">
        <v>457</v>
      </c>
      <c r="O18" s="337" t="s">
        <v>487</v>
      </c>
      <c r="P18" s="337">
        <v>9</v>
      </c>
      <c r="Q18" s="337" t="s">
        <v>489</v>
      </c>
      <c r="R18" s="337">
        <v>7</v>
      </c>
      <c r="S18" s="337" t="s">
        <v>118</v>
      </c>
      <c r="T18" s="337">
        <v>6</v>
      </c>
      <c r="U18" s="304"/>
      <c r="V18" s="305"/>
      <c r="W18" s="305"/>
      <c r="X18" s="304"/>
      <c r="Y18" s="334"/>
      <c r="Z18" s="1"/>
      <c r="AA18" s="1"/>
      <c r="AB18" s="1"/>
      <c r="AC18" s="1"/>
      <c r="AD18" s="1"/>
    </row>
    <row r="19" spans="1:30" ht="24.95" customHeight="1">
      <c r="A19" s="265" t="s">
        <v>7</v>
      </c>
      <c r="B19" s="266" t="s">
        <v>37</v>
      </c>
      <c r="C19" s="267" t="s">
        <v>9</v>
      </c>
      <c r="D19" s="290" t="s">
        <v>10</v>
      </c>
      <c r="E19" s="268" t="s">
        <v>40</v>
      </c>
      <c r="F19" s="324">
        <f>O33-P33</f>
        <v>86</v>
      </c>
      <c r="G19" s="325">
        <f>Q33-R33</f>
        <v>74</v>
      </c>
      <c r="H19" s="326">
        <f t="shared" si="2"/>
        <v>86.04651162790698</v>
      </c>
      <c r="I19" s="324">
        <f>S33-T33</f>
        <v>78</v>
      </c>
      <c r="J19" s="327">
        <f t="shared" si="4"/>
        <v>90.697674418604649</v>
      </c>
      <c r="K19" s="1"/>
      <c r="L19" s="1"/>
      <c r="M19" s="158"/>
      <c r="N19" s="341" t="s">
        <v>458</v>
      </c>
      <c r="O19" s="337" t="s">
        <v>490</v>
      </c>
      <c r="P19" s="337">
        <v>2</v>
      </c>
      <c r="Q19" s="337" t="s">
        <v>491</v>
      </c>
      <c r="R19" s="337">
        <v>2</v>
      </c>
      <c r="S19" s="337" t="s">
        <v>492</v>
      </c>
      <c r="T19" s="337">
        <v>2</v>
      </c>
      <c r="U19" s="304"/>
      <c r="V19" s="305"/>
      <c r="W19" s="305"/>
      <c r="X19" s="304"/>
      <c r="Y19" s="334"/>
      <c r="Z19" s="1"/>
      <c r="AA19" s="1"/>
      <c r="AB19" s="1"/>
      <c r="AC19" s="1"/>
      <c r="AD19" s="1"/>
    </row>
    <row r="20" spans="1:30" ht="24.95" customHeight="1">
      <c r="A20" s="463" t="s">
        <v>7</v>
      </c>
      <c r="B20" s="474" t="s">
        <v>41</v>
      </c>
      <c r="C20" s="467" t="s">
        <v>9</v>
      </c>
      <c r="D20" s="290" t="s">
        <v>10</v>
      </c>
      <c r="E20" s="298" t="s">
        <v>44</v>
      </c>
      <c r="F20" s="318">
        <f>O43-P43</f>
        <v>56372</v>
      </c>
      <c r="G20" s="322">
        <f>Q43-R43</f>
        <v>35019</v>
      </c>
      <c r="H20" s="319">
        <f t="shared" si="2"/>
        <v>62.121265876676368</v>
      </c>
      <c r="I20" s="318">
        <f>S43-T43</f>
        <v>33416</v>
      </c>
      <c r="J20" s="320">
        <f t="shared" si="4"/>
        <v>59.277655573689067</v>
      </c>
      <c r="K20" s="1"/>
      <c r="L20" s="1"/>
      <c r="M20" s="158"/>
      <c r="N20" s="341" t="s">
        <v>459</v>
      </c>
      <c r="O20" s="337" t="s">
        <v>493</v>
      </c>
      <c r="P20" s="337">
        <v>4</v>
      </c>
      <c r="Q20" s="337" t="s">
        <v>174</v>
      </c>
      <c r="R20" s="337">
        <v>3</v>
      </c>
      <c r="S20" s="337" t="s">
        <v>494</v>
      </c>
      <c r="T20" s="337">
        <v>3</v>
      </c>
      <c r="U20" s="304"/>
      <c r="V20" s="305"/>
      <c r="W20" s="305"/>
      <c r="X20" s="304"/>
      <c r="Y20" s="334"/>
      <c r="Z20" s="1"/>
      <c r="AA20" s="1"/>
      <c r="AB20" s="1"/>
      <c r="AC20" s="1"/>
      <c r="AD20" s="1"/>
    </row>
    <row r="21" spans="1:30" ht="24.95" customHeight="1">
      <c r="A21" s="464"/>
      <c r="B21" s="475"/>
      <c r="C21" s="476"/>
      <c r="D21" s="290" t="s">
        <v>12</v>
      </c>
      <c r="E21" s="298" t="s">
        <v>0</v>
      </c>
      <c r="F21" s="318">
        <f>O44-P44</f>
        <v>7203</v>
      </c>
      <c r="G21" s="322">
        <f>Q44-R44</f>
        <v>3684</v>
      </c>
      <c r="H21" s="326">
        <f t="shared" si="2"/>
        <v>51.14535610162433</v>
      </c>
      <c r="I21" s="318">
        <f>S44-T44</f>
        <v>3488</v>
      </c>
      <c r="J21" s="327">
        <f t="shared" si="4"/>
        <v>48.424267666250174</v>
      </c>
      <c r="K21" s="1"/>
      <c r="L21" s="1"/>
      <c r="M21" s="158"/>
      <c r="N21" s="341" t="s">
        <v>460</v>
      </c>
      <c r="O21" s="337" t="s">
        <v>111</v>
      </c>
      <c r="P21" s="337">
        <v>0</v>
      </c>
      <c r="Q21" s="337" t="s">
        <v>111</v>
      </c>
      <c r="R21" s="337">
        <v>0</v>
      </c>
      <c r="S21" s="337" t="s">
        <v>111</v>
      </c>
      <c r="T21" s="337">
        <v>0</v>
      </c>
      <c r="U21" s="304"/>
      <c r="V21" s="305"/>
      <c r="W21" s="305"/>
      <c r="X21" s="304"/>
      <c r="Y21" s="334"/>
      <c r="Z21" s="1"/>
      <c r="AA21" s="1"/>
      <c r="AB21" s="1"/>
      <c r="AC21" s="1"/>
      <c r="AD21" s="1"/>
    </row>
    <row r="22" spans="1:30" ht="24.95" customHeight="1">
      <c r="A22" s="265"/>
      <c r="B22" s="269" t="s">
        <v>45</v>
      </c>
      <c r="C22" s="270"/>
      <c r="D22" s="291"/>
      <c r="E22" s="268" t="s">
        <v>46</v>
      </c>
      <c r="F22" s="318">
        <f>O45-P45</f>
        <v>50</v>
      </c>
      <c r="G22" s="322">
        <f>Q45-R45</f>
        <v>49</v>
      </c>
      <c r="H22" s="326">
        <f t="shared" si="2"/>
        <v>98</v>
      </c>
      <c r="I22" s="318">
        <f>S45-T45</f>
        <v>49</v>
      </c>
      <c r="J22" s="333">
        <f>(I22/F22)*100</f>
        <v>98</v>
      </c>
      <c r="K22" s="1"/>
      <c r="L22" s="1"/>
      <c r="M22" s="172"/>
      <c r="N22" s="341" t="s">
        <v>461</v>
      </c>
      <c r="O22" s="337" t="s">
        <v>125</v>
      </c>
      <c r="P22" s="337">
        <v>0</v>
      </c>
      <c r="Q22" s="337" t="s">
        <v>125</v>
      </c>
      <c r="R22" s="337">
        <v>0</v>
      </c>
      <c r="S22" s="337" t="s">
        <v>111</v>
      </c>
      <c r="T22" s="337">
        <v>0</v>
      </c>
      <c r="U22" s="304"/>
      <c r="V22" s="304"/>
      <c r="W22" s="305"/>
      <c r="X22" s="304"/>
      <c r="Y22" s="334"/>
      <c r="Z22" s="1"/>
      <c r="AA22" s="1"/>
      <c r="AB22" s="1"/>
      <c r="AC22" s="1"/>
      <c r="AD22" s="1"/>
    </row>
    <row r="23" spans="1:30" ht="24.95" customHeight="1">
      <c r="A23" s="265"/>
      <c r="B23" s="269" t="s">
        <v>47</v>
      </c>
      <c r="C23" s="270"/>
      <c r="D23" s="291"/>
      <c r="E23" s="268" t="s">
        <v>48</v>
      </c>
      <c r="F23" s="318">
        <f>O46-P46</f>
        <v>4</v>
      </c>
      <c r="G23" s="322">
        <f>Q46-R46</f>
        <v>4</v>
      </c>
      <c r="H23" s="326">
        <f t="shared" si="2"/>
        <v>100</v>
      </c>
      <c r="I23" s="318">
        <f>S46-T46</f>
        <v>4</v>
      </c>
      <c r="J23" s="333">
        <f>(I23/F23)*100</f>
        <v>100</v>
      </c>
      <c r="K23" s="1"/>
      <c r="L23" s="1"/>
      <c r="M23" s="172"/>
      <c r="N23" s="341" t="s">
        <v>462</v>
      </c>
      <c r="O23" s="337" t="s">
        <v>125</v>
      </c>
      <c r="P23" s="337">
        <v>0</v>
      </c>
      <c r="Q23" s="337" t="s">
        <v>111</v>
      </c>
      <c r="R23" s="337">
        <v>0</v>
      </c>
      <c r="S23" s="337" t="s">
        <v>111</v>
      </c>
      <c r="T23" s="337">
        <v>0</v>
      </c>
      <c r="U23" s="304"/>
      <c r="V23" s="304"/>
      <c r="W23" s="305"/>
      <c r="X23" s="304"/>
      <c r="Y23" s="334"/>
      <c r="Z23" s="1"/>
      <c r="AA23" s="1"/>
      <c r="AB23" s="1"/>
      <c r="AC23" s="1"/>
      <c r="AD23" s="1"/>
    </row>
    <row r="24" spans="1:30" ht="12.6" customHeight="1">
      <c r="A24" s="271"/>
      <c r="B24" s="272"/>
      <c r="C24" s="273"/>
      <c r="D24" s="274"/>
      <c r="E24" s="479" t="s">
        <v>49</v>
      </c>
      <c r="F24" s="488">
        <f>SUM(P5:P46)</f>
        <v>20563</v>
      </c>
      <c r="G24" s="490">
        <f>SUM(R5:R46)</f>
        <v>13879</v>
      </c>
      <c r="H24" s="491">
        <f>(G24/F24)*100</f>
        <v>67.495015318776439</v>
      </c>
      <c r="I24" s="489">
        <f>SUM(T5:T46)</f>
        <v>13387</v>
      </c>
      <c r="J24" s="493">
        <f>(I24/F24)*100</f>
        <v>65.102368331469137</v>
      </c>
      <c r="K24" s="1"/>
      <c r="L24" s="1"/>
      <c r="M24" s="1"/>
      <c r="N24" s="341" t="s">
        <v>463</v>
      </c>
      <c r="O24" s="337" t="s">
        <v>190</v>
      </c>
      <c r="P24" s="337">
        <v>0</v>
      </c>
      <c r="Q24" s="337" t="s">
        <v>204</v>
      </c>
      <c r="R24" s="337">
        <v>0</v>
      </c>
      <c r="S24" s="337" t="s">
        <v>204</v>
      </c>
      <c r="T24" s="337">
        <v>0</v>
      </c>
      <c r="U24" s="304"/>
      <c r="V24" s="304"/>
      <c r="W24" s="304"/>
      <c r="X24" s="304"/>
      <c r="Y24" s="334"/>
      <c r="Z24" s="1"/>
      <c r="AA24" s="1"/>
      <c r="AB24" s="1"/>
      <c r="AC24" s="1"/>
      <c r="AD24" s="1"/>
    </row>
    <row r="25" spans="1:30" ht="12.6" customHeight="1">
      <c r="A25" s="271"/>
      <c r="B25" s="272"/>
      <c r="C25" s="273"/>
      <c r="D25" s="275"/>
      <c r="E25" s="480"/>
      <c r="F25" s="489"/>
      <c r="G25" s="490"/>
      <c r="H25" s="492"/>
      <c r="I25" s="489"/>
      <c r="J25" s="494"/>
      <c r="K25" s="1"/>
      <c r="L25" s="1"/>
      <c r="M25" s="1"/>
      <c r="N25" s="341" t="s">
        <v>464</v>
      </c>
      <c r="O25" s="337" t="s">
        <v>495</v>
      </c>
      <c r="P25" s="337">
        <v>1</v>
      </c>
      <c r="Q25" s="337" t="s">
        <v>293</v>
      </c>
      <c r="R25" s="337">
        <v>1</v>
      </c>
      <c r="S25" s="337" t="s">
        <v>123</v>
      </c>
      <c r="T25" s="337">
        <v>0</v>
      </c>
      <c r="U25" s="304"/>
      <c r="V25" s="304"/>
      <c r="W25" s="304"/>
      <c r="X25" s="304"/>
      <c r="Y25" s="334"/>
      <c r="Z25" s="1"/>
      <c r="AA25" s="1"/>
      <c r="AB25" s="1"/>
      <c r="AC25" s="1"/>
      <c r="AD25" s="1"/>
    </row>
    <row r="26" spans="1:30" ht="24.95" customHeight="1">
      <c r="A26" s="276"/>
      <c r="B26" s="277"/>
      <c r="C26" s="277"/>
      <c r="D26" s="278"/>
      <c r="E26" s="279" t="s">
        <v>451</v>
      </c>
      <c r="F26" s="330">
        <f>SUM(F5:F25)</f>
        <v>88232</v>
      </c>
      <c r="G26" s="330">
        <f>SUM(G5:G25)</f>
        <v>54984</v>
      </c>
      <c r="H26" s="331">
        <f>(G26/F26)*100</f>
        <v>62.317526520990121</v>
      </c>
      <c r="I26" s="330">
        <f>SUM(I5:I25)</f>
        <v>52530</v>
      </c>
      <c r="J26" s="332">
        <f>(I26/F26)*100</f>
        <v>59.536222685646933</v>
      </c>
      <c r="K26" s="1"/>
      <c r="L26" s="1"/>
      <c r="M26" s="1"/>
      <c r="N26" s="341" t="s">
        <v>465</v>
      </c>
      <c r="O26" s="337" t="s">
        <v>111</v>
      </c>
      <c r="P26" s="337">
        <v>0</v>
      </c>
      <c r="Q26" s="337" t="s">
        <v>111</v>
      </c>
      <c r="R26" s="337">
        <v>0</v>
      </c>
      <c r="S26" s="337" t="s">
        <v>111</v>
      </c>
      <c r="T26" s="337">
        <v>0</v>
      </c>
      <c r="U26" s="309"/>
      <c r="V26" s="309"/>
      <c r="W26" s="310"/>
      <c r="X26" s="309"/>
      <c r="Y26" s="334"/>
      <c r="Z26" s="1"/>
      <c r="AA26" s="1"/>
      <c r="AB26" s="1"/>
      <c r="AC26" s="1"/>
      <c r="AD26" s="1"/>
    </row>
    <row r="27" spans="1:30" ht="43.35" customHeight="1">
      <c r="A27" s="477" t="s">
        <v>472</v>
      </c>
      <c r="B27" s="477"/>
      <c r="C27" s="477"/>
      <c r="D27" s="477"/>
      <c r="E27" s="477"/>
      <c r="F27" s="477"/>
      <c r="G27" s="477"/>
      <c r="H27" s="477"/>
      <c r="I27" s="477"/>
      <c r="J27" s="477"/>
      <c r="M27" s="1"/>
      <c r="N27" s="341" t="s">
        <v>466</v>
      </c>
      <c r="O27" s="337" t="s">
        <v>496</v>
      </c>
      <c r="P27" s="337">
        <v>1</v>
      </c>
      <c r="Q27" s="337" t="s">
        <v>497</v>
      </c>
      <c r="R27" s="337">
        <v>1</v>
      </c>
      <c r="S27" s="337" t="s">
        <v>489</v>
      </c>
      <c r="T27" s="337">
        <v>1</v>
      </c>
      <c r="U27" s="1"/>
      <c r="V27" s="1"/>
      <c r="W27" s="1"/>
      <c r="X27" s="1"/>
      <c r="Y27" s="334"/>
      <c r="Z27" s="1"/>
      <c r="AA27" s="1"/>
      <c r="AB27" s="1"/>
      <c r="AC27" s="1"/>
      <c r="AD27" s="1"/>
    </row>
    <row r="28" spans="1:30" ht="36.6" customHeight="1">
      <c r="A28" s="478"/>
      <c r="B28" s="478"/>
      <c r="C28" s="478"/>
      <c r="D28" s="478"/>
      <c r="E28" s="478"/>
      <c r="F28" s="478"/>
      <c r="G28" s="478"/>
      <c r="H28" s="478"/>
      <c r="I28" s="478"/>
      <c r="J28" s="478"/>
      <c r="M28" s="1"/>
      <c r="N28" s="341" t="s">
        <v>467</v>
      </c>
      <c r="O28" s="337" t="s">
        <v>236</v>
      </c>
      <c r="P28" s="337">
        <v>0</v>
      </c>
      <c r="Q28" s="337" t="s">
        <v>166</v>
      </c>
      <c r="R28" s="337">
        <v>0</v>
      </c>
      <c r="S28" s="337" t="s">
        <v>166</v>
      </c>
      <c r="T28" s="337">
        <v>0</v>
      </c>
      <c r="U28" s="1"/>
      <c r="V28" s="1"/>
      <c r="W28" s="1"/>
      <c r="X28" s="1"/>
      <c r="Y28" s="334"/>
      <c r="Z28" s="1"/>
      <c r="AA28" s="1"/>
      <c r="AB28" s="1"/>
      <c r="AC28" s="1"/>
      <c r="AD28" s="1"/>
    </row>
    <row r="29" spans="1:30" ht="24.6" customHeight="1">
      <c r="A29" s="478"/>
      <c r="B29" s="478"/>
      <c r="C29" s="478"/>
      <c r="D29" s="478"/>
      <c r="E29" s="478"/>
      <c r="F29" s="478"/>
      <c r="G29" s="478"/>
      <c r="H29" s="478"/>
      <c r="I29" s="478"/>
      <c r="J29" s="478"/>
      <c r="M29" s="1"/>
      <c r="N29" s="341" t="s">
        <v>468</v>
      </c>
      <c r="O29" s="337" t="s">
        <v>121</v>
      </c>
      <c r="P29" s="337">
        <v>0</v>
      </c>
      <c r="Q29" s="337" t="s">
        <v>228</v>
      </c>
      <c r="R29" s="337">
        <v>0</v>
      </c>
      <c r="S29" s="337" t="s">
        <v>228</v>
      </c>
      <c r="T29" s="337">
        <v>0</v>
      </c>
      <c r="U29" s="1"/>
      <c r="V29" s="1"/>
      <c r="W29" s="1"/>
      <c r="X29" s="1"/>
      <c r="Y29" s="334"/>
      <c r="Z29" s="1"/>
      <c r="AA29" s="1"/>
      <c r="AB29" s="1"/>
      <c r="AC29" s="1"/>
      <c r="AD29" s="1"/>
    </row>
    <row r="30" spans="1:30" ht="29.1" customHeight="1">
      <c r="A30" s="478"/>
      <c r="B30" s="478"/>
      <c r="C30" s="478"/>
      <c r="D30" s="478"/>
      <c r="E30" s="478"/>
      <c r="F30" s="478"/>
      <c r="G30" s="478"/>
      <c r="H30" s="478"/>
      <c r="I30" s="478"/>
      <c r="J30" s="478"/>
      <c r="M30" s="1"/>
      <c r="N30" s="341" t="s">
        <v>206</v>
      </c>
      <c r="O30" s="337" t="s">
        <v>230</v>
      </c>
      <c r="P30" s="337">
        <v>0</v>
      </c>
      <c r="Q30" s="337" t="s">
        <v>166</v>
      </c>
      <c r="R30" s="337">
        <v>0</v>
      </c>
      <c r="S30" s="337" t="s">
        <v>166</v>
      </c>
      <c r="T30" s="337">
        <v>0</v>
      </c>
      <c r="U30" s="1"/>
      <c r="V30" s="1"/>
      <c r="W30" s="1"/>
      <c r="X30" s="1"/>
      <c r="Y30" s="334"/>
      <c r="Z30" s="1"/>
      <c r="AA30" s="1"/>
      <c r="AB30" s="1"/>
      <c r="AC30" s="1"/>
      <c r="AD30" s="1"/>
    </row>
    <row r="31" spans="1:30">
      <c r="M31" s="1"/>
      <c r="N31" s="342" t="s">
        <v>212</v>
      </c>
      <c r="O31" s="339"/>
      <c r="P31" s="313">
        <v>178</v>
      </c>
      <c r="Q31" s="339"/>
      <c r="R31" s="313">
        <v>38</v>
      </c>
      <c r="S31" s="339"/>
      <c r="T31" s="313">
        <v>30</v>
      </c>
      <c r="U31" s="1"/>
      <c r="V31" s="1"/>
      <c r="W31" s="1"/>
      <c r="X31" s="1"/>
      <c r="Y31" s="334"/>
      <c r="Z31" s="1"/>
      <c r="AA31" s="1"/>
      <c r="AB31" s="1"/>
      <c r="AC31" s="1"/>
      <c r="AD31" s="1"/>
    </row>
    <row r="32" spans="1:30" hidden="1">
      <c r="M32" s="1"/>
      <c r="N32" s="342" t="s">
        <v>215</v>
      </c>
      <c r="O32" s="339"/>
      <c r="P32" s="313">
        <v>14</v>
      </c>
      <c r="Q32" s="339"/>
      <c r="R32" s="313">
        <v>1</v>
      </c>
      <c r="S32" s="339"/>
      <c r="T32" s="313">
        <v>1</v>
      </c>
      <c r="U32" s="1"/>
      <c r="V32" s="1"/>
      <c r="W32" s="1"/>
      <c r="X32" s="1"/>
      <c r="Y32" s="334"/>
      <c r="Z32" s="1"/>
      <c r="AA32" s="1"/>
      <c r="AB32" s="1"/>
      <c r="AC32" s="1"/>
      <c r="AD32" s="1"/>
    </row>
    <row r="33" spans="13:30" hidden="1">
      <c r="M33" s="1"/>
      <c r="N33" s="341" t="s">
        <v>216</v>
      </c>
      <c r="O33" s="337" t="s">
        <v>498</v>
      </c>
      <c r="P33" s="337">
        <v>10</v>
      </c>
      <c r="Q33" s="337" t="s">
        <v>499</v>
      </c>
      <c r="R33" s="337">
        <v>10</v>
      </c>
      <c r="S33" s="337" t="s">
        <v>500</v>
      </c>
      <c r="T33" s="337">
        <v>1</v>
      </c>
      <c r="U33" s="1"/>
      <c r="V33" s="1"/>
      <c r="W33" s="1"/>
      <c r="X33" s="1"/>
      <c r="Y33" s="334"/>
      <c r="Z33" s="1"/>
      <c r="AA33" s="1"/>
      <c r="AB33" s="1"/>
      <c r="AC33" s="1"/>
      <c r="AD33" s="1"/>
    </row>
    <row r="34" spans="13:30" hidden="1">
      <c r="M34" s="1"/>
      <c r="N34" s="342" t="s">
        <v>222</v>
      </c>
      <c r="O34" s="339"/>
      <c r="P34" s="313">
        <v>2</v>
      </c>
      <c r="Q34" s="339"/>
      <c r="R34" s="313">
        <v>1</v>
      </c>
      <c r="S34" s="339"/>
      <c r="T34" s="313">
        <v>1</v>
      </c>
      <c r="U34" s="1"/>
      <c r="V34" s="1"/>
      <c r="W34" s="1"/>
      <c r="X34" s="1"/>
      <c r="Y34" s="334"/>
      <c r="Z34" s="1"/>
      <c r="AA34" s="1"/>
      <c r="AB34" s="1"/>
      <c r="AC34" s="1"/>
      <c r="AD34" s="1"/>
    </row>
    <row r="35" spans="13:30" hidden="1">
      <c r="M35" s="1"/>
      <c r="N35" s="342" t="s">
        <v>223</v>
      </c>
      <c r="O35" s="339"/>
      <c r="P35" s="313">
        <v>11</v>
      </c>
      <c r="Q35" s="339"/>
      <c r="R35" s="313">
        <v>5</v>
      </c>
      <c r="S35" s="339"/>
      <c r="T35" s="313">
        <v>5</v>
      </c>
      <c r="U35" s="1"/>
      <c r="V35" s="1"/>
      <c r="W35" s="1"/>
      <c r="X35" s="1"/>
      <c r="Y35" s="334"/>
      <c r="Z35" s="1"/>
      <c r="AA35" s="1"/>
      <c r="AB35" s="1"/>
      <c r="AC35" s="1"/>
      <c r="AD35" s="1"/>
    </row>
    <row r="36" spans="13:30" hidden="1">
      <c r="M36" s="1"/>
      <c r="N36" s="342" t="s">
        <v>225</v>
      </c>
      <c r="O36" s="339"/>
      <c r="P36" s="313">
        <v>19</v>
      </c>
      <c r="Q36" s="339"/>
      <c r="R36" s="313">
        <v>5</v>
      </c>
      <c r="S36" s="339"/>
      <c r="T36" s="313">
        <v>3</v>
      </c>
      <c r="U36" s="1"/>
      <c r="V36" s="1"/>
      <c r="W36" s="1"/>
      <c r="X36" s="1"/>
      <c r="Y36" s="335"/>
      <c r="Z36" s="1"/>
      <c r="AA36" s="1"/>
      <c r="AB36" s="1"/>
      <c r="AC36" s="1"/>
      <c r="AD36" s="1"/>
    </row>
    <row r="37" spans="13:30" hidden="1">
      <c r="M37" s="1"/>
      <c r="N37" s="342" t="s">
        <v>226</v>
      </c>
      <c r="O37" s="339"/>
      <c r="P37" s="313">
        <v>151</v>
      </c>
      <c r="Q37" s="339"/>
      <c r="R37" s="313">
        <v>11</v>
      </c>
      <c r="S37" s="339"/>
      <c r="T37" s="313">
        <v>9</v>
      </c>
      <c r="U37" s="1"/>
      <c r="V37" s="1"/>
      <c r="W37" s="1"/>
      <c r="X37" s="1"/>
      <c r="Y37" s="335"/>
      <c r="Z37" s="1"/>
      <c r="AA37" s="1"/>
      <c r="AB37" s="1"/>
      <c r="AC37" s="1"/>
      <c r="AD37" s="1"/>
    </row>
    <row r="38" spans="13:30" hidden="1">
      <c r="M38" s="1"/>
      <c r="N38" s="342" t="s">
        <v>229</v>
      </c>
      <c r="O38" s="339"/>
      <c r="P38" s="313">
        <v>3</v>
      </c>
      <c r="Q38" s="339"/>
      <c r="R38" s="313">
        <v>2</v>
      </c>
      <c r="S38" s="339"/>
      <c r="T38" s="313">
        <v>2</v>
      </c>
      <c r="U38" s="1"/>
      <c r="V38" s="1"/>
      <c r="W38" s="1"/>
      <c r="X38" s="1"/>
      <c r="Y38" s="335"/>
      <c r="Z38" s="1"/>
      <c r="AA38" s="1"/>
      <c r="AB38" s="1"/>
      <c r="AC38" s="1"/>
      <c r="AD38" s="1"/>
    </row>
    <row r="39" spans="13:30" hidden="1">
      <c r="N39" s="342" t="s">
        <v>231</v>
      </c>
      <c r="O39" s="339"/>
      <c r="P39" s="313">
        <v>38</v>
      </c>
      <c r="Q39" s="339"/>
      <c r="R39" s="313">
        <v>21</v>
      </c>
      <c r="S39" s="339"/>
      <c r="T39" s="313">
        <v>19</v>
      </c>
      <c r="Y39" s="335"/>
    </row>
    <row r="40" spans="13:30" hidden="1">
      <c r="N40" s="342" t="s">
        <v>233</v>
      </c>
      <c r="O40" s="339"/>
      <c r="P40" s="313">
        <v>0</v>
      </c>
      <c r="Q40" s="339"/>
      <c r="R40" s="313">
        <v>0</v>
      </c>
      <c r="S40" s="339"/>
      <c r="T40" s="313">
        <v>0</v>
      </c>
      <c r="Y40" s="335"/>
    </row>
    <row r="41" spans="13:30" hidden="1">
      <c r="N41" s="342" t="s">
        <v>234</v>
      </c>
      <c r="O41" s="339"/>
      <c r="P41" s="313">
        <v>187</v>
      </c>
      <c r="Q41" s="339"/>
      <c r="R41" s="313">
        <v>104</v>
      </c>
      <c r="S41" s="339"/>
      <c r="T41" s="313">
        <v>99</v>
      </c>
      <c r="Y41" s="335"/>
    </row>
    <row r="42" spans="13:30" hidden="1">
      <c r="N42" s="342" t="s">
        <v>237</v>
      </c>
      <c r="O42" s="339"/>
      <c r="P42" s="313">
        <v>3023</v>
      </c>
      <c r="Q42" s="339"/>
      <c r="R42" s="313">
        <v>2013</v>
      </c>
      <c r="S42" s="339"/>
      <c r="T42" s="313">
        <v>1929</v>
      </c>
      <c r="Y42" s="335"/>
    </row>
    <row r="43" spans="13:30" hidden="1">
      <c r="N43" s="341" t="s">
        <v>241</v>
      </c>
      <c r="O43" s="337" t="s">
        <v>501</v>
      </c>
      <c r="P43" s="337">
        <v>5858</v>
      </c>
      <c r="Q43" s="337" t="s">
        <v>502</v>
      </c>
      <c r="R43" s="337">
        <v>4812</v>
      </c>
      <c r="S43" s="337" t="s">
        <v>503</v>
      </c>
      <c r="T43" s="337">
        <v>4674</v>
      </c>
      <c r="Y43" s="335"/>
    </row>
    <row r="44" spans="13:30" hidden="1">
      <c r="N44" s="342" t="s">
        <v>252</v>
      </c>
      <c r="O44" s="337" t="s">
        <v>504</v>
      </c>
      <c r="P44" s="337">
        <v>1801</v>
      </c>
      <c r="Q44" s="337" t="s">
        <v>505</v>
      </c>
      <c r="R44" s="337">
        <v>1181</v>
      </c>
      <c r="S44" s="337" t="s">
        <v>506</v>
      </c>
      <c r="T44" s="337">
        <v>1121</v>
      </c>
      <c r="Y44" s="335"/>
    </row>
    <row r="45" spans="13:30">
      <c r="N45" s="343" t="s">
        <v>258</v>
      </c>
      <c r="O45" s="337" t="s">
        <v>197</v>
      </c>
      <c r="P45" s="338">
        <v>0</v>
      </c>
      <c r="Q45" s="337" t="s">
        <v>123</v>
      </c>
      <c r="R45" s="338">
        <v>0</v>
      </c>
      <c r="S45" s="337" t="s">
        <v>123</v>
      </c>
      <c r="T45" s="338">
        <v>0</v>
      </c>
      <c r="Y45" s="335"/>
    </row>
    <row r="46" spans="13:30">
      <c r="N46" s="343" t="s">
        <v>261</v>
      </c>
      <c r="O46" s="337" t="s">
        <v>109</v>
      </c>
      <c r="P46" s="338">
        <v>0</v>
      </c>
      <c r="Q46" s="337" t="s">
        <v>109</v>
      </c>
      <c r="R46" s="338">
        <v>0</v>
      </c>
      <c r="S46" s="337" t="s">
        <v>109</v>
      </c>
      <c r="T46" s="338">
        <v>0</v>
      </c>
      <c r="Y46" s="335"/>
    </row>
    <row r="47" spans="13:30">
      <c r="P47" s="340"/>
      <c r="Y47" s="335"/>
    </row>
    <row r="48" spans="13:30">
      <c r="P48">
        <f>SUM(P5:P46)</f>
        <v>20563</v>
      </c>
      <c r="R48">
        <f>SUM(R5:R46)</f>
        <v>13879</v>
      </c>
      <c r="T48">
        <f>SUM(T5:T46)</f>
        <v>13387</v>
      </c>
      <c r="Y48" s="335"/>
    </row>
    <row r="49" spans="25:25">
      <c r="Y49" s="335"/>
    </row>
    <row r="50" spans="25:25">
      <c r="Y50" s="335"/>
    </row>
    <row r="51" spans="25:25">
      <c r="Y51" s="335"/>
    </row>
    <row r="52" spans="25:25">
      <c r="Y52" s="335"/>
    </row>
    <row r="53" spans="25:25">
      <c r="Y53" s="335"/>
    </row>
    <row r="54" spans="25:25">
      <c r="Y54" s="335"/>
    </row>
    <row r="55" spans="25:25">
      <c r="Y55" s="335"/>
    </row>
    <row r="56" spans="25:25">
      <c r="Y56" s="335"/>
    </row>
    <row r="57" spans="25:25">
      <c r="Y57" s="336"/>
    </row>
    <row r="58" spans="25:25">
      <c r="Y58" s="336"/>
    </row>
    <row r="59" spans="25:25">
      <c r="Y59" s="336"/>
    </row>
    <row r="60" spans="25:25">
      <c r="Y60" s="336"/>
    </row>
    <row r="61" spans="25:25">
      <c r="Y61" s="336"/>
    </row>
    <row r="62" spans="25:25">
      <c r="Y62" s="336"/>
    </row>
    <row r="63" spans="25:25">
      <c r="Y63" s="336"/>
    </row>
    <row r="64" spans="25:25">
      <c r="Y64" s="336"/>
    </row>
    <row r="65" spans="25:25">
      <c r="Y65" s="336"/>
    </row>
    <row r="66" spans="25:25">
      <c r="Y66" s="336"/>
    </row>
    <row r="67" spans="25:25">
      <c r="Y67" s="336"/>
    </row>
    <row r="68" spans="25:25">
      <c r="Y68" s="336"/>
    </row>
    <row r="69" spans="25:25">
      <c r="Y69" s="336"/>
    </row>
    <row r="70" spans="25:25">
      <c r="Y70" s="336"/>
    </row>
    <row r="71" spans="25:25">
      <c r="Y71" s="336"/>
    </row>
    <row r="72" spans="25:25">
      <c r="Y72" s="336"/>
    </row>
    <row r="73" spans="25:25">
      <c r="Y73" s="336"/>
    </row>
    <row r="74" spans="25:25">
      <c r="Y74" s="336"/>
    </row>
    <row r="75" spans="25:25">
      <c r="Y75" s="336"/>
    </row>
    <row r="76" spans="25:25">
      <c r="Y76" s="336"/>
    </row>
    <row r="77" spans="25:25">
      <c r="Y77" s="336"/>
    </row>
    <row r="78" spans="25:25">
      <c r="Y78" s="336"/>
    </row>
    <row r="79" spans="25:25">
      <c r="Y79" s="336"/>
    </row>
    <row r="80" spans="25:25">
      <c r="Y80" s="336"/>
    </row>
    <row r="81" spans="25:25">
      <c r="Y81" s="336"/>
    </row>
    <row r="82" spans="25:25">
      <c r="Y82" s="336"/>
    </row>
    <row r="83" spans="25:25">
      <c r="Y83" s="336"/>
    </row>
    <row r="84" spans="25:25">
      <c r="Y84" s="336"/>
    </row>
    <row r="85" spans="25:25">
      <c r="Y85" s="336"/>
    </row>
    <row r="86" spans="25:25">
      <c r="Y86" s="336"/>
    </row>
    <row r="87" spans="25:25">
      <c r="Y87" s="336"/>
    </row>
    <row r="88" spans="25:25">
      <c r="Y88" s="336"/>
    </row>
    <row r="89" spans="25:25">
      <c r="Y89" s="336"/>
    </row>
    <row r="90" spans="25:25">
      <c r="Y90" s="336"/>
    </row>
    <row r="91" spans="25:25">
      <c r="Y91" s="336"/>
    </row>
    <row r="92" spans="25:25">
      <c r="Y92" s="336"/>
    </row>
    <row r="93" spans="25:25">
      <c r="Y93" s="336"/>
    </row>
    <row r="94" spans="25:25">
      <c r="Y94" s="336"/>
    </row>
    <row r="95" spans="25:25">
      <c r="Y95" s="336"/>
    </row>
    <row r="96" spans="25:25">
      <c r="Y96" s="336"/>
    </row>
    <row r="97" spans="25:25">
      <c r="Y97" s="336"/>
    </row>
    <row r="98" spans="25:25">
      <c r="Y98" s="336"/>
    </row>
    <row r="99" spans="25:25">
      <c r="Y99" s="336"/>
    </row>
    <row r="100" spans="25:25">
      <c r="Y100" s="336"/>
    </row>
    <row r="101" spans="25:25">
      <c r="Y101" s="336"/>
    </row>
    <row r="102" spans="25:25">
      <c r="Y102" s="336"/>
    </row>
    <row r="103" spans="25:25">
      <c r="Y103" s="336"/>
    </row>
    <row r="104" spans="25:25">
      <c r="Y104" s="336"/>
    </row>
    <row r="105" spans="25:25">
      <c r="Y105" s="336"/>
    </row>
    <row r="106" spans="25:25">
      <c r="Y106" s="336"/>
    </row>
    <row r="107" spans="25:25">
      <c r="Y107" s="336"/>
    </row>
    <row r="108" spans="25:25">
      <c r="Y108" s="336"/>
    </row>
    <row r="109" spans="25:25">
      <c r="Y109" s="336"/>
    </row>
    <row r="110" spans="25:25">
      <c r="Y110" s="336"/>
    </row>
    <row r="111" spans="25:25">
      <c r="Y111" s="336"/>
    </row>
    <row r="112" spans="25:25">
      <c r="Y112" s="336"/>
    </row>
    <row r="113" spans="25:25">
      <c r="Y113" s="336"/>
    </row>
    <row r="114" spans="25:25">
      <c r="Y114" s="336"/>
    </row>
    <row r="115" spans="25:25">
      <c r="Y115" s="336"/>
    </row>
    <row r="116" spans="25:25">
      <c r="Y116" s="336"/>
    </row>
    <row r="117" spans="25:25">
      <c r="Y117" s="336"/>
    </row>
    <row r="118" spans="25:25">
      <c r="Y118" s="336"/>
    </row>
    <row r="119" spans="25:25">
      <c r="Y119" s="336"/>
    </row>
    <row r="120" spans="25:25">
      <c r="Y120" s="336"/>
    </row>
    <row r="121" spans="25:25">
      <c r="Y121" s="336"/>
    </row>
    <row r="122" spans="25:25">
      <c r="Y122" s="336"/>
    </row>
    <row r="123" spans="25:25">
      <c r="Y123" s="336"/>
    </row>
    <row r="124" spans="25:25">
      <c r="Y124" s="336"/>
    </row>
    <row r="125" spans="25:25">
      <c r="Y125" s="336"/>
    </row>
    <row r="126" spans="25:25">
      <c r="Y126" s="336"/>
    </row>
    <row r="127" spans="25:25">
      <c r="Y127" s="336"/>
    </row>
    <row r="128" spans="25:25">
      <c r="Y128" s="336"/>
    </row>
    <row r="129" spans="25:25">
      <c r="Y129" s="336"/>
    </row>
    <row r="130" spans="25:25">
      <c r="Y130" s="336"/>
    </row>
    <row r="131" spans="25:25">
      <c r="Y131" s="336"/>
    </row>
    <row r="132" spans="25:25">
      <c r="Y132" s="336"/>
    </row>
    <row r="133" spans="25:25">
      <c r="Y133" s="336"/>
    </row>
    <row r="134" spans="25:25">
      <c r="Y134" s="336"/>
    </row>
    <row r="135" spans="25:25">
      <c r="Y135" s="336"/>
    </row>
    <row r="136" spans="25:25">
      <c r="Y136" s="336"/>
    </row>
    <row r="137" spans="25:25">
      <c r="Y137" s="336"/>
    </row>
    <row r="138" spans="25:25">
      <c r="Y138" s="336"/>
    </row>
    <row r="139" spans="25:25">
      <c r="Y139" s="336"/>
    </row>
    <row r="140" spans="25:25">
      <c r="Y140" s="336"/>
    </row>
    <row r="141" spans="25:25">
      <c r="Y141" s="336"/>
    </row>
    <row r="142" spans="25:25">
      <c r="Y142" s="336"/>
    </row>
    <row r="143" spans="25:25">
      <c r="Y143" s="336"/>
    </row>
    <row r="144" spans="25:25">
      <c r="Y144" s="336"/>
    </row>
    <row r="145" spans="25:25">
      <c r="Y145" s="336"/>
    </row>
    <row r="146" spans="25:25">
      <c r="Y146" s="336"/>
    </row>
    <row r="147" spans="25:25">
      <c r="Y147" s="336"/>
    </row>
    <row r="148" spans="25:25">
      <c r="Y148" s="336"/>
    </row>
    <row r="149" spans="25:25">
      <c r="Y149" s="336"/>
    </row>
    <row r="150" spans="25:25">
      <c r="Y150" s="336"/>
    </row>
    <row r="151" spans="25:25">
      <c r="Y151" s="336"/>
    </row>
    <row r="152" spans="25:25">
      <c r="Y152" s="336"/>
    </row>
    <row r="153" spans="25:25">
      <c r="Y153" s="336"/>
    </row>
    <row r="154" spans="25:25">
      <c r="Y154" s="336"/>
    </row>
    <row r="155" spans="25:25">
      <c r="Y155" s="336"/>
    </row>
    <row r="156" spans="25:25">
      <c r="Y156" s="336"/>
    </row>
    <row r="157" spans="25:25">
      <c r="Y157" s="336"/>
    </row>
    <row r="158" spans="25:25">
      <c r="Y158" s="336"/>
    </row>
    <row r="159" spans="25:25">
      <c r="Y159" s="336"/>
    </row>
    <row r="160" spans="25:25">
      <c r="Y160" s="336"/>
    </row>
    <row r="161" spans="25:25">
      <c r="Y161" s="336"/>
    </row>
    <row r="162" spans="25:25">
      <c r="Y162" s="336"/>
    </row>
    <row r="163" spans="25:25">
      <c r="Y163" s="336"/>
    </row>
    <row r="164" spans="25:25">
      <c r="Y164" s="336"/>
    </row>
    <row r="165" spans="25:25">
      <c r="Y165" s="336"/>
    </row>
    <row r="166" spans="25:25">
      <c r="Y166" s="336"/>
    </row>
    <row r="167" spans="25:25">
      <c r="Y167" s="336"/>
    </row>
    <row r="168" spans="25:25">
      <c r="Y168" s="336"/>
    </row>
    <row r="169" spans="25:25">
      <c r="Y169" s="336"/>
    </row>
    <row r="170" spans="25:25">
      <c r="Y170" s="336"/>
    </row>
    <row r="171" spans="25:25">
      <c r="Y171" s="336"/>
    </row>
    <row r="172" spans="25:25">
      <c r="Y172" s="336"/>
    </row>
    <row r="173" spans="25:25">
      <c r="Y173" s="336"/>
    </row>
    <row r="174" spans="25:25">
      <c r="Y174" s="336"/>
    </row>
    <row r="175" spans="25:25">
      <c r="Y175" s="336"/>
    </row>
    <row r="176" spans="25:25">
      <c r="Y176" s="336"/>
    </row>
    <row r="177" spans="25:25">
      <c r="Y177" s="336"/>
    </row>
    <row r="178" spans="25:25">
      <c r="Y178" s="336"/>
    </row>
    <row r="179" spans="25:25">
      <c r="Y179" s="336"/>
    </row>
    <row r="180" spans="25:25">
      <c r="Y180" s="336"/>
    </row>
    <row r="181" spans="25:25">
      <c r="Y181" s="336"/>
    </row>
    <row r="182" spans="25:25">
      <c r="Y182" s="336"/>
    </row>
    <row r="183" spans="25:25">
      <c r="Y183" s="336"/>
    </row>
    <row r="184" spans="25:25">
      <c r="Y184" s="336"/>
    </row>
    <row r="185" spans="25:25">
      <c r="Y185" s="336"/>
    </row>
    <row r="186" spans="25:25">
      <c r="Y186" s="336"/>
    </row>
    <row r="187" spans="25:25">
      <c r="Y187" s="336"/>
    </row>
    <row r="188" spans="25:25">
      <c r="Y188" s="336"/>
    </row>
    <row r="189" spans="25:25">
      <c r="Y189" s="336"/>
    </row>
    <row r="190" spans="25:25">
      <c r="Y190" s="336"/>
    </row>
    <row r="191" spans="25:25">
      <c r="Y191" s="336"/>
    </row>
    <row r="192" spans="25:25">
      <c r="Y192" s="336"/>
    </row>
    <row r="193" spans="25:25">
      <c r="Y193" s="336"/>
    </row>
    <row r="194" spans="25:25">
      <c r="Y194" s="336"/>
    </row>
    <row r="195" spans="25:25">
      <c r="Y195" s="336"/>
    </row>
    <row r="196" spans="25:25">
      <c r="Y196" s="336"/>
    </row>
    <row r="197" spans="25:25">
      <c r="Y197" s="336"/>
    </row>
    <row r="198" spans="25:25">
      <c r="Y198" s="336"/>
    </row>
    <row r="199" spans="25:25">
      <c r="Y199" s="336"/>
    </row>
    <row r="200" spans="25:25">
      <c r="Y200" s="336"/>
    </row>
    <row r="201" spans="25:25">
      <c r="Y201" s="336"/>
    </row>
    <row r="202" spans="25:25">
      <c r="Y202" s="336"/>
    </row>
    <row r="203" spans="25:25">
      <c r="Y203" s="336"/>
    </row>
    <row r="204" spans="25:25">
      <c r="Y204" s="336"/>
    </row>
    <row r="205" spans="25:25">
      <c r="Y205" s="336"/>
    </row>
    <row r="206" spans="25:25">
      <c r="Y206" s="336"/>
    </row>
    <row r="207" spans="25:25">
      <c r="Y207" s="336"/>
    </row>
    <row r="208" spans="25:25">
      <c r="Y208" s="336"/>
    </row>
    <row r="209" spans="25:25">
      <c r="Y209" s="336"/>
    </row>
    <row r="210" spans="25:25">
      <c r="Y210" s="336"/>
    </row>
    <row r="211" spans="25:25">
      <c r="Y211" s="336"/>
    </row>
    <row r="212" spans="25:25">
      <c r="Y212" s="336"/>
    </row>
    <row r="213" spans="25:25">
      <c r="Y213" s="336"/>
    </row>
    <row r="214" spans="25:25">
      <c r="Y214" s="336"/>
    </row>
    <row r="215" spans="25:25">
      <c r="Y215" s="336"/>
    </row>
    <row r="216" spans="25:25">
      <c r="Y216" s="336"/>
    </row>
    <row r="217" spans="25:25">
      <c r="Y217" s="336"/>
    </row>
    <row r="218" spans="25:25">
      <c r="Y218" s="336"/>
    </row>
    <row r="219" spans="25:25">
      <c r="Y219" s="336"/>
    </row>
    <row r="220" spans="25:25">
      <c r="Y220" s="336"/>
    </row>
    <row r="221" spans="25:25">
      <c r="Y221" s="336"/>
    </row>
    <row r="222" spans="25:25">
      <c r="Y222" s="336"/>
    </row>
    <row r="223" spans="25:25">
      <c r="Y223" s="336"/>
    </row>
    <row r="224" spans="25:25">
      <c r="Y224" s="336"/>
    </row>
    <row r="225" spans="25:25">
      <c r="Y225" s="336"/>
    </row>
    <row r="226" spans="25:25">
      <c r="Y226" s="336"/>
    </row>
    <row r="227" spans="25:25">
      <c r="Y227" s="336"/>
    </row>
    <row r="228" spans="25:25">
      <c r="Y228" s="336"/>
    </row>
    <row r="229" spans="25:25">
      <c r="Y229" s="336"/>
    </row>
    <row r="230" spans="25:25">
      <c r="Y230" s="336"/>
    </row>
    <row r="231" spans="25:25">
      <c r="Y231" s="336"/>
    </row>
    <row r="232" spans="25:25">
      <c r="Y232" s="336"/>
    </row>
    <row r="233" spans="25:25">
      <c r="Y233" s="336"/>
    </row>
    <row r="234" spans="25:25">
      <c r="Y234" s="336"/>
    </row>
    <row r="235" spans="25:25">
      <c r="Y235" s="336"/>
    </row>
    <row r="236" spans="25:25">
      <c r="Y236" s="336"/>
    </row>
    <row r="237" spans="25:25">
      <c r="Y237" s="336"/>
    </row>
    <row r="238" spans="25:25">
      <c r="Y238" s="336"/>
    </row>
    <row r="239" spans="25:25">
      <c r="Y239" s="336"/>
    </row>
    <row r="240" spans="25:25">
      <c r="Y240" s="336"/>
    </row>
    <row r="241" spans="25:25">
      <c r="Y241" s="336"/>
    </row>
    <row r="242" spans="25:25">
      <c r="Y242" s="336"/>
    </row>
    <row r="243" spans="25:25">
      <c r="Y243" s="336"/>
    </row>
    <row r="244" spans="25:25">
      <c r="Y244" s="336"/>
    </row>
    <row r="245" spans="25:25">
      <c r="Y245" s="336"/>
    </row>
    <row r="246" spans="25:25">
      <c r="Y246" s="336"/>
    </row>
    <row r="247" spans="25:25">
      <c r="Y247" s="336"/>
    </row>
    <row r="248" spans="25:25">
      <c r="Y248" s="336"/>
    </row>
    <row r="249" spans="25:25">
      <c r="Y249" s="336"/>
    </row>
    <row r="250" spans="25:25">
      <c r="Y250" s="336"/>
    </row>
    <row r="251" spans="25:25">
      <c r="Y251" s="336"/>
    </row>
    <row r="252" spans="25:25">
      <c r="Y252" s="336"/>
    </row>
    <row r="253" spans="25:25">
      <c r="Y253" s="336"/>
    </row>
    <row r="254" spans="25:25">
      <c r="Y254" s="336"/>
    </row>
    <row r="255" spans="25:25">
      <c r="Y255" s="336"/>
    </row>
    <row r="256" spans="25:25">
      <c r="Y256" s="336"/>
    </row>
    <row r="257" spans="25:25">
      <c r="Y257" s="336"/>
    </row>
    <row r="258" spans="25:25">
      <c r="Y258" s="336"/>
    </row>
    <row r="259" spans="25:25">
      <c r="Y259" s="336"/>
    </row>
    <row r="260" spans="25:25">
      <c r="Y260" s="336"/>
    </row>
    <row r="261" spans="25:25">
      <c r="Y261" s="336"/>
    </row>
    <row r="262" spans="25:25">
      <c r="Y262" s="336"/>
    </row>
    <row r="263" spans="25:25">
      <c r="Y263" s="336"/>
    </row>
    <row r="264" spans="25:25">
      <c r="Y264" s="336"/>
    </row>
    <row r="265" spans="25:25">
      <c r="Y265" s="336"/>
    </row>
    <row r="266" spans="25:25">
      <c r="Y266" s="336"/>
    </row>
    <row r="267" spans="25:25">
      <c r="Y267" s="336"/>
    </row>
    <row r="268" spans="25:25">
      <c r="Y268" s="336"/>
    </row>
    <row r="269" spans="25:25">
      <c r="Y269" s="336"/>
    </row>
    <row r="270" spans="25:25">
      <c r="Y270" s="336"/>
    </row>
    <row r="271" spans="25:25">
      <c r="Y271" s="336"/>
    </row>
    <row r="272" spans="25:25">
      <c r="Y272" s="336"/>
    </row>
    <row r="273" spans="25:25">
      <c r="Y273" s="336"/>
    </row>
    <row r="274" spans="25:25">
      <c r="Y274" s="336"/>
    </row>
    <row r="275" spans="25:25">
      <c r="Y275" s="336"/>
    </row>
    <row r="276" spans="25:25">
      <c r="Y276" s="336"/>
    </row>
    <row r="277" spans="25:25">
      <c r="Y277" s="336"/>
    </row>
    <row r="278" spans="25:25">
      <c r="Y278" s="336"/>
    </row>
    <row r="279" spans="25:25">
      <c r="Y279" s="336"/>
    </row>
    <row r="280" spans="25:25">
      <c r="Y280" s="336"/>
    </row>
    <row r="281" spans="25:25">
      <c r="Y281" s="336"/>
    </row>
    <row r="282" spans="25:25">
      <c r="Y282" s="336"/>
    </row>
    <row r="283" spans="25:25">
      <c r="Y283" s="336"/>
    </row>
    <row r="284" spans="25:25">
      <c r="Y284" s="336"/>
    </row>
    <row r="285" spans="25:25">
      <c r="Y285" s="336"/>
    </row>
    <row r="286" spans="25:25">
      <c r="Y286" s="336"/>
    </row>
    <row r="287" spans="25:25">
      <c r="Y287" s="336"/>
    </row>
    <row r="288" spans="25:25">
      <c r="Y288" s="336"/>
    </row>
    <row r="289" spans="25:25">
      <c r="Y289" s="336"/>
    </row>
    <row r="290" spans="25:25">
      <c r="Y290" s="336"/>
    </row>
    <row r="291" spans="25:25">
      <c r="Y291" s="336"/>
    </row>
    <row r="292" spans="25:25">
      <c r="Y292" s="336"/>
    </row>
    <row r="293" spans="25:25">
      <c r="Y293" s="336"/>
    </row>
    <row r="294" spans="25:25">
      <c r="Y294" s="336"/>
    </row>
    <row r="295" spans="25:25">
      <c r="Y295" s="336"/>
    </row>
    <row r="296" spans="25:25">
      <c r="Y296" s="336"/>
    </row>
    <row r="297" spans="25:25">
      <c r="Y297" s="336"/>
    </row>
    <row r="298" spans="25:25">
      <c r="Y298" s="336"/>
    </row>
    <row r="299" spans="25:25">
      <c r="Y299" s="336"/>
    </row>
    <row r="300" spans="25:25">
      <c r="Y300" s="336"/>
    </row>
    <row r="301" spans="25:25">
      <c r="Y301" s="336"/>
    </row>
    <row r="302" spans="25:25">
      <c r="Y302" s="336"/>
    </row>
    <row r="303" spans="25:25">
      <c r="Y303" s="336"/>
    </row>
    <row r="304" spans="25:25">
      <c r="Y304" s="336"/>
    </row>
    <row r="305" spans="25:25">
      <c r="Y305" s="336"/>
    </row>
    <row r="306" spans="25:25">
      <c r="Y306" s="336"/>
    </row>
    <row r="307" spans="25:25">
      <c r="Y307" s="336"/>
    </row>
    <row r="308" spans="25:25">
      <c r="Y308" s="336"/>
    </row>
    <row r="309" spans="25:25">
      <c r="Y309" s="336"/>
    </row>
    <row r="310" spans="25:25">
      <c r="Y310" s="336"/>
    </row>
    <row r="311" spans="25:25">
      <c r="Y311" s="336"/>
    </row>
    <row r="312" spans="25:25">
      <c r="Y312" s="336"/>
    </row>
    <row r="313" spans="25:25">
      <c r="Y313" s="336"/>
    </row>
    <row r="314" spans="25:25">
      <c r="Y314" s="336"/>
    </row>
    <row r="315" spans="25:25">
      <c r="Y315" s="336"/>
    </row>
    <row r="316" spans="25:25">
      <c r="Y316" s="336"/>
    </row>
    <row r="317" spans="25:25">
      <c r="Y317" s="336"/>
    </row>
    <row r="318" spans="25:25">
      <c r="Y318" s="336"/>
    </row>
    <row r="319" spans="25:25">
      <c r="Y319" s="336"/>
    </row>
    <row r="320" spans="25:25">
      <c r="Y320" s="336"/>
    </row>
    <row r="321" spans="25:25">
      <c r="Y321" s="336"/>
    </row>
    <row r="322" spans="25:25">
      <c r="Y322" s="336"/>
    </row>
    <row r="323" spans="25:25">
      <c r="Y323" s="336"/>
    </row>
    <row r="324" spans="25:25">
      <c r="Y324" s="336"/>
    </row>
    <row r="325" spans="25:25">
      <c r="Y325" s="336"/>
    </row>
    <row r="326" spans="25:25">
      <c r="Y326" s="336"/>
    </row>
    <row r="327" spans="25:25">
      <c r="Y327" s="336"/>
    </row>
    <row r="328" spans="25:25">
      <c r="Y328" s="336"/>
    </row>
    <row r="329" spans="25:25">
      <c r="Y329" s="336"/>
    </row>
    <row r="330" spans="25:25">
      <c r="Y330" s="336"/>
    </row>
    <row r="331" spans="25:25">
      <c r="Y331" s="336"/>
    </row>
    <row r="332" spans="25:25">
      <c r="Y332" s="336"/>
    </row>
    <row r="333" spans="25:25">
      <c r="Y333" s="336"/>
    </row>
    <row r="334" spans="25:25">
      <c r="Y334" s="336"/>
    </row>
    <row r="335" spans="25:25">
      <c r="Y335" s="336"/>
    </row>
    <row r="336" spans="25:25">
      <c r="Y336" s="336"/>
    </row>
    <row r="337" spans="25:25">
      <c r="Y337" s="336"/>
    </row>
    <row r="338" spans="25:25">
      <c r="Y338" s="336"/>
    </row>
    <row r="339" spans="25:25">
      <c r="Y339" s="336"/>
    </row>
    <row r="340" spans="25:25">
      <c r="Y340" s="336"/>
    </row>
    <row r="341" spans="25:25">
      <c r="Y341" s="336"/>
    </row>
    <row r="342" spans="25:25">
      <c r="Y342" s="336"/>
    </row>
    <row r="343" spans="25:25">
      <c r="Y343" s="336"/>
    </row>
    <row r="344" spans="25:25">
      <c r="Y344" s="336"/>
    </row>
    <row r="345" spans="25:25">
      <c r="Y345" s="336"/>
    </row>
    <row r="346" spans="25:25">
      <c r="Y346" s="336"/>
    </row>
    <row r="347" spans="25:25">
      <c r="Y347" s="336"/>
    </row>
    <row r="348" spans="25:25">
      <c r="Y348" s="336"/>
    </row>
    <row r="349" spans="25:25">
      <c r="Y349" s="336"/>
    </row>
    <row r="350" spans="25:25">
      <c r="Y350" s="336"/>
    </row>
    <row r="351" spans="25:25">
      <c r="Y351" s="336"/>
    </row>
    <row r="352" spans="25:25">
      <c r="Y352" s="336"/>
    </row>
    <row r="353" spans="25:25">
      <c r="Y353" s="336"/>
    </row>
    <row r="354" spans="25:25">
      <c r="Y354" s="336"/>
    </row>
    <row r="355" spans="25:25">
      <c r="Y355" s="336"/>
    </row>
    <row r="356" spans="25:25">
      <c r="Y356" s="336"/>
    </row>
    <row r="357" spans="25:25">
      <c r="Y357" s="336"/>
    </row>
    <row r="358" spans="25:25">
      <c r="Y358" s="336"/>
    </row>
    <row r="359" spans="25:25">
      <c r="Y359" s="336"/>
    </row>
    <row r="360" spans="25:25">
      <c r="Y360" s="336"/>
    </row>
    <row r="361" spans="25:25">
      <c r="Y361" s="336"/>
    </row>
    <row r="362" spans="25:25">
      <c r="Y362" s="336"/>
    </row>
    <row r="363" spans="25:25">
      <c r="Y363" s="336"/>
    </row>
    <row r="364" spans="25:25">
      <c r="Y364" s="336"/>
    </row>
    <row r="365" spans="25:25">
      <c r="Y365" s="336"/>
    </row>
    <row r="366" spans="25:25">
      <c r="Y366" s="336"/>
    </row>
    <row r="367" spans="25:25">
      <c r="Y367" s="336"/>
    </row>
    <row r="368" spans="25:25">
      <c r="Y368" s="336"/>
    </row>
    <row r="369" spans="25:25">
      <c r="Y369" s="336"/>
    </row>
    <row r="370" spans="25:25">
      <c r="Y370" s="336"/>
    </row>
    <row r="371" spans="25:25">
      <c r="Y371" s="336"/>
    </row>
    <row r="372" spans="25:25">
      <c r="Y372" s="336"/>
    </row>
    <row r="373" spans="25:25">
      <c r="Y373" s="336"/>
    </row>
    <row r="374" spans="25:25">
      <c r="Y374" s="336"/>
    </row>
    <row r="375" spans="25:25">
      <c r="Y375" s="336"/>
    </row>
    <row r="376" spans="25:25">
      <c r="Y376" s="336"/>
    </row>
    <row r="377" spans="25:25">
      <c r="Y377" s="336"/>
    </row>
    <row r="378" spans="25:25">
      <c r="Y378" s="336"/>
    </row>
    <row r="379" spans="25:25">
      <c r="Y379" s="336"/>
    </row>
    <row r="380" spans="25:25">
      <c r="Y380" s="336"/>
    </row>
    <row r="381" spans="25:25">
      <c r="Y381" s="336"/>
    </row>
    <row r="382" spans="25:25">
      <c r="Y382" s="336"/>
    </row>
    <row r="383" spans="25:25">
      <c r="Y383" s="336"/>
    </row>
    <row r="384" spans="25:25">
      <c r="Y384" s="336"/>
    </row>
    <row r="385" spans="25:25">
      <c r="Y385" s="336"/>
    </row>
    <row r="386" spans="25:25">
      <c r="Y386" s="336"/>
    </row>
    <row r="387" spans="25:25">
      <c r="Y387" s="336"/>
    </row>
    <row r="388" spans="25:25">
      <c r="Y388" s="336"/>
    </row>
    <row r="389" spans="25:25">
      <c r="Y389" s="336"/>
    </row>
    <row r="390" spans="25:25">
      <c r="Y390" s="336"/>
    </row>
    <row r="391" spans="25:25">
      <c r="Y391" s="336"/>
    </row>
    <row r="392" spans="25:25">
      <c r="Y392" s="336"/>
    </row>
    <row r="393" spans="25:25">
      <c r="Y393" s="336"/>
    </row>
    <row r="394" spans="25:25">
      <c r="Y394" s="336"/>
    </row>
    <row r="395" spans="25:25">
      <c r="Y395" s="336"/>
    </row>
    <row r="396" spans="25:25">
      <c r="Y396" s="336"/>
    </row>
    <row r="397" spans="25:25">
      <c r="Y397" s="336"/>
    </row>
    <row r="398" spans="25:25">
      <c r="Y398" s="336"/>
    </row>
    <row r="399" spans="25:25">
      <c r="Y399" s="336"/>
    </row>
    <row r="400" spans="25:25">
      <c r="Y400" s="336"/>
    </row>
    <row r="401" spans="25:25">
      <c r="Y401" s="336"/>
    </row>
    <row r="402" spans="25:25">
      <c r="Y402" s="336"/>
    </row>
    <row r="403" spans="25:25">
      <c r="Y403" s="336"/>
    </row>
    <row r="404" spans="25:25">
      <c r="Y404" s="336"/>
    </row>
    <row r="405" spans="25:25">
      <c r="Y405" s="336"/>
    </row>
    <row r="406" spans="25:25">
      <c r="Y406" s="336"/>
    </row>
    <row r="407" spans="25:25">
      <c r="Y407" s="336"/>
    </row>
    <row r="408" spans="25:25">
      <c r="Y408" s="336"/>
    </row>
    <row r="409" spans="25:25">
      <c r="Y409" s="336"/>
    </row>
    <row r="410" spans="25:25">
      <c r="Y410" s="336"/>
    </row>
    <row r="411" spans="25:25">
      <c r="Y411" s="336"/>
    </row>
    <row r="412" spans="25:25">
      <c r="Y412" s="336"/>
    </row>
    <row r="413" spans="25:25">
      <c r="Y413" s="336"/>
    </row>
    <row r="414" spans="25:25">
      <c r="Y414" s="336"/>
    </row>
    <row r="415" spans="25:25">
      <c r="Y415" s="336"/>
    </row>
    <row r="416" spans="25:25">
      <c r="Y416" s="336"/>
    </row>
    <row r="417" spans="25:25">
      <c r="Y417" s="336"/>
    </row>
    <row r="418" spans="25:25">
      <c r="Y418" s="336"/>
    </row>
    <row r="419" spans="25:25">
      <c r="Y419" s="336"/>
    </row>
    <row r="420" spans="25:25">
      <c r="Y420" s="336"/>
    </row>
    <row r="421" spans="25:25">
      <c r="Y421" s="336"/>
    </row>
    <row r="422" spans="25:25">
      <c r="Y422" s="336"/>
    </row>
    <row r="423" spans="25:25">
      <c r="Y423" s="336"/>
    </row>
    <row r="424" spans="25:25">
      <c r="Y424" s="336"/>
    </row>
    <row r="425" spans="25:25">
      <c r="Y425" s="336"/>
    </row>
    <row r="426" spans="25:25">
      <c r="Y426" s="336"/>
    </row>
    <row r="427" spans="25:25">
      <c r="Y427" s="336"/>
    </row>
    <row r="428" spans="25:25">
      <c r="Y428" s="336"/>
    </row>
    <row r="429" spans="25:25">
      <c r="Y429" s="336"/>
    </row>
    <row r="430" spans="25:25">
      <c r="Y430" s="336"/>
    </row>
    <row r="431" spans="25:25">
      <c r="Y431" s="336"/>
    </row>
    <row r="432" spans="25:25">
      <c r="Y432" s="336"/>
    </row>
    <row r="433" spans="25:25">
      <c r="Y433" s="336"/>
    </row>
    <row r="434" spans="25:25">
      <c r="Y434" s="336"/>
    </row>
    <row r="435" spans="25:25">
      <c r="Y435" s="336"/>
    </row>
    <row r="436" spans="25:25">
      <c r="Y436" s="336"/>
    </row>
    <row r="437" spans="25:25">
      <c r="Y437" s="336"/>
    </row>
    <row r="438" spans="25:25">
      <c r="Y438" s="336"/>
    </row>
    <row r="439" spans="25:25">
      <c r="Y439" s="336"/>
    </row>
    <row r="440" spans="25:25">
      <c r="Y440" s="336"/>
    </row>
    <row r="441" spans="25:25">
      <c r="Y441" s="336"/>
    </row>
    <row r="442" spans="25:25">
      <c r="Y442" s="336"/>
    </row>
    <row r="443" spans="25:25">
      <c r="Y443" s="336"/>
    </row>
    <row r="444" spans="25:25">
      <c r="Y444" s="336"/>
    </row>
    <row r="445" spans="25:25">
      <c r="Y445" s="336"/>
    </row>
    <row r="446" spans="25:25">
      <c r="Y446" s="336"/>
    </row>
    <row r="447" spans="25:25">
      <c r="Y447" s="336"/>
    </row>
    <row r="448" spans="25:25">
      <c r="Y448" s="336"/>
    </row>
    <row r="449" spans="25:25">
      <c r="Y449" s="336"/>
    </row>
    <row r="450" spans="25:25">
      <c r="Y450" s="336"/>
    </row>
    <row r="451" spans="25:25">
      <c r="Y451" s="336"/>
    </row>
    <row r="452" spans="25:25">
      <c r="Y452" s="336"/>
    </row>
    <row r="453" spans="25:25">
      <c r="Y453" s="336"/>
    </row>
    <row r="454" spans="25:25">
      <c r="Y454" s="336"/>
    </row>
    <row r="455" spans="25:25">
      <c r="Y455" s="336"/>
    </row>
    <row r="456" spans="25:25">
      <c r="Y456" s="336"/>
    </row>
    <row r="457" spans="25:25">
      <c r="Y457" s="336"/>
    </row>
    <row r="458" spans="25:25">
      <c r="Y458" s="336"/>
    </row>
    <row r="459" spans="25:25">
      <c r="Y459" s="336"/>
    </row>
    <row r="460" spans="25:25">
      <c r="Y460" s="336"/>
    </row>
    <row r="461" spans="25:25">
      <c r="Y461" s="336"/>
    </row>
    <row r="462" spans="25:25">
      <c r="Y462" s="336"/>
    </row>
    <row r="463" spans="25:25">
      <c r="Y463" s="336"/>
    </row>
    <row r="464" spans="25:25">
      <c r="Y464" s="336"/>
    </row>
    <row r="465" spans="25:25">
      <c r="Y465" s="336"/>
    </row>
    <row r="466" spans="25:25">
      <c r="Y466" s="336"/>
    </row>
    <row r="467" spans="25:25">
      <c r="Y467" s="336"/>
    </row>
    <row r="468" spans="25:25">
      <c r="Y468" s="336"/>
    </row>
    <row r="469" spans="25:25">
      <c r="Y469" s="336"/>
    </row>
    <row r="470" spans="25:25">
      <c r="Y470" s="336"/>
    </row>
    <row r="471" spans="25:25">
      <c r="Y471" s="336"/>
    </row>
    <row r="472" spans="25:25">
      <c r="Y472" s="336"/>
    </row>
    <row r="473" spans="25:25">
      <c r="Y473" s="336"/>
    </row>
    <row r="474" spans="25:25">
      <c r="Y474" s="336"/>
    </row>
    <row r="475" spans="25:25">
      <c r="Y475" s="336"/>
    </row>
    <row r="476" spans="25:25">
      <c r="Y476" s="336"/>
    </row>
    <row r="477" spans="25:25">
      <c r="Y477" s="336"/>
    </row>
    <row r="478" spans="25:25">
      <c r="Y478" s="336"/>
    </row>
    <row r="479" spans="25:25">
      <c r="Y479" s="336"/>
    </row>
    <row r="480" spans="25:25">
      <c r="Y480" s="336"/>
    </row>
    <row r="481" spans="25:25">
      <c r="Y481" s="336"/>
    </row>
    <row r="482" spans="25:25">
      <c r="Y482" s="336"/>
    </row>
    <row r="483" spans="25:25">
      <c r="Y483" s="336"/>
    </row>
    <row r="484" spans="25:25">
      <c r="Y484" s="336"/>
    </row>
    <row r="485" spans="25:25">
      <c r="Y485" s="336"/>
    </row>
    <row r="486" spans="25:25">
      <c r="Y486" s="336"/>
    </row>
    <row r="487" spans="25:25">
      <c r="Y487" s="336"/>
    </row>
    <row r="488" spans="25:25">
      <c r="Y488" s="336"/>
    </row>
    <row r="489" spans="25:25">
      <c r="Y489" s="336"/>
    </row>
    <row r="490" spans="25:25">
      <c r="Y490" s="336"/>
    </row>
    <row r="491" spans="25:25">
      <c r="Y491" s="336"/>
    </row>
    <row r="492" spans="25:25">
      <c r="Y492" s="336"/>
    </row>
    <row r="493" spans="25:25">
      <c r="Y493" s="336"/>
    </row>
    <row r="494" spans="25:25">
      <c r="Y494" s="336"/>
    </row>
    <row r="495" spans="25:25">
      <c r="Y495" s="336"/>
    </row>
    <row r="496" spans="25:25">
      <c r="Y496" s="336"/>
    </row>
    <row r="497" spans="25:25">
      <c r="Y497" s="336"/>
    </row>
    <row r="498" spans="25:25">
      <c r="Y498" s="336"/>
    </row>
    <row r="499" spans="25:25">
      <c r="Y499" s="336"/>
    </row>
    <row r="500" spans="25:25">
      <c r="Y500" s="336"/>
    </row>
    <row r="501" spans="25:25">
      <c r="Y501" s="336"/>
    </row>
    <row r="502" spans="25:25">
      <c r="Y502" s="336"/>
    </row>
    <row r="503" spans="25:25">
      <c r="Y503" s="336"/>
    </row>
    <row r="504" spans="25:25">
      <c r="Y504" s="336"/>
    </row>
    <row r="505" spans="25:25">
      <c r="Y505" s="336"/>
    </row>
    <row r="506" spans="25:25">
      <c r="Y506" s="336"/>
    </row>
    <row r="507" spans="25:25">
      <c r="Y507" s="336"/>
    </row>
    <row r="508" spans="25:25">
      <c r="Y508" s="336"/>
    </row>
    <row r="509" spans="25:25">
      <c r="Y509" s="336"/>
    </row>
    <row r="510" spans="25:25">
      <c r="Y510" s="336"/>
    </row>
    <row r="511" spans="25:25">
      <c r="Y511" s="336"/>
    </row>
    <row r="512" spans="25:25">
      <c r="Y512" s="336"/>
    </row>
    <row r="513" spans="25:25">
      <c r="Y513" s="336"/>
    </row>
    <row r="514" spans="25:25">
      <c r="Y514" s="336"/>
    </row>
    <row r="515" spans="25:25">
      <c r="Y515" s="336"/>
    </row>
    <row r="516" spans="25:25">
      <c r="Y516" s="336"/>
    </row>
    <row r="517" spans="25:25">
      <c r="Y517" s="336"/>
    </row>
    <row r="518" spans="25:25">
      <c r="Y518" s="336"/>
    </row>
    <row r="519" spans="25:25">
      <c r="Y519" s="336"/>
    </row>
    <row r="520" spans="25:25">
      <c r="Y520" s="336"/>
    </row>
    <row r="521" spans="25:25">
      <c r="Y521" s="336"/>
    </row>
    <row r="522" spans="25:25">
      <c r="Y522" s="336"/>
    </row>
    <row r="523" spans="25:25">
      <c r="Y523" s="336"/>
    </row>
    <row r="524" spans="25:25">
      <c r="Y524" s="336"/>
    </row>
    <row r="525" spans="25:25">
      <c r="Y525" s="336"/>
    </row>
    <row r="526" spans="25:25">
      <c r="Y526" s="336"/>
    </row>
    <row r="527" spans="25:25">
      <c r="Y527" s="336"/>
    </row>
    <row r="528" spans="25:25">
      <c r="Y528" s="336"/>
    </row>
    <row r="529" spans="25:25">
      <c r="Y529" s="336"/>
    </row>
    <row r="530" spans="25:25">
      <c r="Y530" s="336"/>
    </row>
    <row r="531" spans="25:25">
      <c r="Y531" s="336"/>
    </row>
    <row r="532" spans="25:25">
      <c r="Y532" s="336"/>
    </row>
    <row r="533" spans="25:25">
      <c r="Y533" s="336"/>
    </row>
    <row r="534" spans="25:25">
      <c r="Y534" s="336"/>
    </row>
    <row r="535" spans="25:25">
      <c r="Y535" s="336"/>
    </row>
    <row r="536" spans="25:25">
      <c r="Y536" s="336"/>
    </row>
    <row r="537" spans="25:25">
      <c r="Y537" s="336"/>
    </row>
    <row r="538" spans="25:25">
      <c r="Y538" s="336"/>
    </row>
    <row r="539" spans="25:25">
      <c r="Y539" s="336"/>
    </row>
    <row r="540" spans="25:25">
      <c r="Y540" s="336"/>
    </row>
    <row r="541" spans="25:25">
      <c r="Y541" s="336"/>
    </row>
    <row r="542" spans="25:25">
      <c r="Y542" s="336"/>
    </row>
    <row r="543" spans="25:25">
      <c r="Y543" s="336"/>
    </row>
    <row r="544" spans="25:25">
      <c r="Y544" s="336"/>
    </row>
    <row r="545" spans="25:25">
      <c r="Y545" s="336"/>
    </row>
    <row r="546" spans="25:25">
      <c r="Y546" s="336"/>
    </row>
    <row r="547" spans="25:25">
      <c r="Y547" s="336"/>
    </row>
    <row r="548" spans="25:25">
      <c r="Y548" s="336"/>
    </row>
    <row r="549" spans="25:25">
      <c r="Y549" s="336"/>
    </row>
    <row r="550" spans="25:25">
      <c r="Y550" s="336"/>
    </row>
    <row r="551" spans="25:25">
      <c r="Y551" s="336"/>
    </row>
    <row r="552" spans="25:25">
      <c r="Y552" s="336"/>
    </row>
    <row r="553" spans="25:25">
      <c r="Y553" s="336"/>
    </row>
    <row r="554" spans="25:25">
      <c r="Y554" s="336"/>
    </row>
    <row r="555" spans="25:25">
      <c r="Y555" s="336"/>
    </row>
    <row r="556" spans="25:25">
      <c r="Y556" s="336"/>
    </row>
    <row r="557" spans="25:25">
      <c r="Y557" s="336"/>
    </row>
    <row r="558" spans="25:25">
      <c r="Y558" s="336"/>
    </row>
    <row r="559" spans="25:25">
      <c r="Y559" s="336"/>
    </row>
    <row r="560" spans="25:25">
      <c r="Y560" s="336"/>
    </row>
    <row r="561" spans="25:25">
      <c r="Y561" s="336"/>
    </row>
    <row r="562" spans="25:25">
      <c r="Y562" s="336"/>
    </row>
    <row r="563" spans="25:25">
      <c r="Y563" s="336"/>
    </row>
    <row r="564" spans="25:25">
      <c r="Y564" s="336"/>
    </row>
    <row r="565" spans="25:25">
      <c r="Y565" s="336"/>
    </row>
    <row r="566" spans="25:25">
      <c r="Y566" s="336"/>
    </row>
    <row r="567" spans="25:25">
      <c r="Y567" s="336"/>
    </row>
    <row r="568" spans="25:25">
      <c r="Y568" s="336"/>
    </row>
    <row r="569" spans="25:25">
      <c r="Y569" s="336"/>
    </row>
    <row r="570" spans="25:25">
      <c r="Y570" s="336"/>
    </row>
    <row r="571" spans="25:25">
      <c r="Y571" s="336"/>
    </row>
    <row r="572" spans="25:25">
      <c r="Y572" s="336"/>
    </row>
    <row r="573" spans="25:25">
      <c r="Y573" s="336"/>
    </row>
    <row r="574" spans="25:25">
      <c r="Y574" s="336"/>
    </row>
    <row r="575" spans="25:25">
      <c r="Y575" s="336"/>
    </row>
    <row r="576" spans="25:25">
      <c r="Y576" s="336"/>
    </row>
    <row r="577" spans="25:25">
      <c r="Y577" s="336"/>
    </row>
    <row r="578" spans="25:25">
      <c r="Y578" s="336"/>
    </row>
    <row r="579" spans="25:25">
      <c r="Y579" s="336"/>
    </row>
    <row r="580" spans="25:25">
      <c r="Y580" s="336"/>
    </row>
    <row r="581" spans="25:25">
      <c r="Y581" s="336"/>
    </row>
    <row r="582" spans="25:25">
      <c r="Y582" s="336"/>
    </row>
    <row r="583" spans="25:25">
      <c r="Y583" s="336"/>
    </row>
    <row r="584" spans="25:25">
      <c r="Y584" s="336"/>
    </row>
    <row r="585" spans="25:25">
      <c r="Y585" s="336"/>
    </row>
    <row r="586" spans="25:25">
      <c r="Y586" s="336"/>
    </row>
    <row r="587" spans="25:25">
      <c r="Y587" s="336"/>
    </row>
    <row r="588" spans="25:25">
      <c r="Y588" s="336"/>
    </row>
    <row r="589" spans="25:25">
      <c r="Y589" s="336"/>
    </row>
    <row r="590" spans="25:25">
      <c r="Y590" s="336"/>
    </row>
    <row r="591" spans="25:25">
      <c r="Y591" s="336"/>
    </row>
    <row r="592" spans="25:25">
      <c r="Y592" s="336"/>
    </row>
    <row r="593" spans="25:25">
      <c r="Y593" s="336"/>
    </row>
    <row r="594" spans="25:25">
      <c r="Y594" s="336"/>
    </row>
    <row r="595" spans="25:25">
      <c r="Y595" s="336"/>
    </row>
    <row r="596" spans="25:25">
      <c r="Y596" s="336"/>
    </row>
    <row r="597" spans="25:25">
      <c r="Y597" s="336"/>
    </row>
    <row r="598" spans="25:25">
      <c r="Y598" s="336"/>
    </row>
    <row r="599" spans="25:25">
      <c r="Y599" s="336"/>
    </row>
    <row r="600" spans="25:25">
      <c r="Y600" s="336"/>
    </row>
    <row r="601" spans="25:25">
      <c r="Y601" s="336"/>
    </row>
    <row r="602" spans="25:25">
      <c r="Y602" s="336"/>
    </row>
    <row r="603" spans="25:25">
      <c r="Y603" s="336"/>
    </row>
    <row r="604" spans="25:25">
      <c r="Y604" s="336"/>
    </row>
    <row r="605" spans="25:25">
      <c r="Y605" s="336"/>
    </row>
    <row r="606" spans="25:25">
      <c r="Y606" s="336"/>
    </row>
    <row r="607" spans="25:25">
      <c r="Y607" s="336"/>
    </row>
    <row r="608" spans="25:25">
      <c r="Y608" s="336"/>
    </row>
    <row r="609" spans="25:25">
      <c r="Y609" s="336"/>
    </row>
    <row r="610" spans="25:25">
      <c r="Y610" s="336"/>
    </row>
    <row r="611" spans="25:25">
      <c r="Y611" s="336"/>
    </row>
    <row r="612" spans="25:25">
      <c r="Y612" s="336"/>
    </row>
    <row r="613" spans="25:25">
      <c r="Y613" s="336"/>
    </row>
    <row r="614" spans="25:25">
      <c r="Y614" s="336"/>
    </row>
    <row r="615" spans="25:25">
      <c r="Y615" s="336"/>
    </row>
    <row r="616" spans="25:25">
      <c r="Y616" s="336"/>
    </row>
    <row r="617" spans="25:25">
      <c r="Y617" s="336"/>
    </row>
    <row r="618" spans="25:25">
      <c r="Y618" s="336"/>
    </row>
    <row r="619" spans="25:25">
      <c r="Y619" s="336"/>
    </row>
    <row r="620" spans="25:25">
      <c r="Y620" s="336"/>
    </row>
    <row r="621" spans="25:25">
      <c r="Y621" s="336"/>
    </row>
    <row r="622" spans="25:25">
      <c r="Y622" s="336"/>
    </row>
    <row r="623" spans="25:25">
      <c r="Y623" s="336"/>
    </row>
    <row r="624" spans="25:25">
      <c r="Y624" s="336"/>
    </row>
    <row r="625" spans="25:25">
      <c r="Y625" s="336"/>
    </row>
    <row r="626" spans="25:25">
      <c r="Y626" s="336"/>
    </row>
    <row r="627" spans="25:25">
      <c r="Y627" s="336"/>
    </row>
    <row r="628" spans="25:25">
      <c r="Y628" s="336"/>
    </row>
    <row r="629" spans="25:25">
      <c r="Y629" s="336"/>
    </row>
    <row r="630" spans="25:25">
      <c r="Y630" s="336"/>
    </row>
    <row r="631" spans="25:25">
      <c r="Y631" s="336"/>
    </row>
    <row r="632" spans="25:25">
      <c r="Y632" s="336"/>
    </row>
    <row r="633" spans="25:25">
      <c r="Y633" s="336"/>
    </row>
    <row r="634" spans="25:25">
      <c r="Y634" s="336"/>
    </row>
    <row r="635" spans="25:25">
      <c r="Y635" s="336"/>
    </row>
    <row r="636" spans="25:25">
      <c r="Y636" s="336"/>
    </row>
    <row r="637" spans="25:25">
      <c r="Y637" s="336"/>
    </row>
    <row r="638" spans="25:25">
      <c r="Y638" s="336"/>
    </row>
    <row r="639" spans="25:25">
      <c r="Y639" s="336"/>
    </row>
    <row r="640" spans="25:25">
      <c r="Y640" s="336"/>
    </row>
    <row r="641" spans="25:25">
      <c r="Y641" s="336"/>
    </row>
    <row r="642" spans="25:25">
      <c r="Y642" s="336"/>
    </row>
    <row r="643" spans="25:25">
      <c r="Y643" s="336"/>
    </row>
    <row r="644" spans="25:25">
      <c r="Y644" s="336"/>
    </row>
    <row r="645" spans="25:25">
      <c r="Y645" s="336"/>
    </row>
    <row r="646" spans="25:25">
      <c r="Y646" s="336"/>
    </row>
    <row r="647" spans="25:25">
      <c r="Y647" s="336"/>
    </row>
    <row r="648" spans="25:25">
      <c r="Y648" s="336"/>
    </row>
    <row r="649" spans="25:25">
      <c r="Y649" s="336"/>
    </row>
    <row r="650" spans="25:25">
      <c r="Y650" s="336"/>
    </row>
    <row r="651" spans="25:25">
      <c r="Y651" s="336"/>
    </row>
    <row r="652" spans="25:25">
      <c r="Y652" s="336"/>
    </row>
    <row r="653" spans="25:25">
      <c r="Y653" s="336"/>
    </row>
    <row r="654" spans="25:25">
      <c r="Y654" s="336"/>
    </row>
    <row r="655" spans="25:25">
      <c r="Y655" s="336"/>
    </row>
    <row r="656" spans="25:25">
      <c r="Y656" s="336"/>
    </row>
    <row r="657" spans="25:25">
      <c r="Y657" s="336"/>
    </row>
    <row r="658" spans="25:25">
      <c r="Y658" s="336"/>
    </row>
    <row r="659" spans="25:25">
      <c r="Y659" s="336"/>
    </row>
    <row r="660" spans="25:25">
      <c r="Y660" s="336"/>
    </row>
    <row r="661" spans="25:25">
      <c r="Y661" s="336"/>
    </row>
    <row r="662" spans="25:25">
      <c r="Y662" s="336"/>
    </row>
    <row r="663" spans="25:25">
      <c r="Y663" s="336"/>
    </row>
    <row r="664" spans="25:25">
      <c r="Y664" s="336"/>
    </row>
    <row r="665" spans="25:25">
      <c r="Y665" s="336"/>
    </row>
    <row r="666" spans="25:25">
      <c r="Y666" s="336"/>
    </row>
    <row r="667" spans="25:25">
      <c r="Y667" s="336"/>
    </row>
    <row r="668" spans="25:25">
      <c r="Y668" s="336"/>
    </row>
    <row r="669" spans="25:25">
      <c r="Y669" s="336"/>
    </row>
    <row r="670" spans="25:25">
      <c r="Y670" s="336"/>
    </row>
    <row r="671" spans="25:25">
      <c r="Y671" s="336"/>
    </row>
    <row r="672" spans="25:25">
      <c r="Y672" s="336"/>
    </row>
    <row r="673" spans="25:25">
      <c r="Y673" s="336"/>
    </row>
    <row r="674" spans="25:25">
      <c r="Y674" s="336"/>
    </row>
    <row r="675" spans="25:25">
      <c r="Y675" s="336"/>
    </row>
    <row r="676" spans="25:25">
      <c r="Y676" s="336"/>
    </row>
    <row r="677" spans="25:25">
      <c r="Y677" s="336"/>
    </row>
    <row r="678" spans="25:25">
      <c r="Y678" s="336"/>
    </row>
    <row r="679" spans="25:25">
      <c r="Y679" s="336"/>
    </row>
    <row r="680" spans="25:25">
      <c r="Y680" s="336"/>
    </row>
    <row r="681" spans="25:25">
      <c r="Y681" s="336"/>
    </row>
    <row r="682" spans="25:25">
      <c r="Y682" s="336"/>
    </row>
    <row r="683" spans="25:25">
      <c r="Y683" s="336"/>
    </row>
    <row r="684" spans="25:25">
      <c r="Y684" s="336"/>
    </row>
    <row r="685" spans="25:25">
      <c r="Y685" s="336"/>
    </row>
    <row r="686" spans="25:25">
      <c r="Y686" s="336"/>
    </row>
    <row r="687" spans="25:25">
      <c r="Y687" s="336"/>
    </row>
    <row r="688" spans="25:25">
      <c r="Y688" s="336"/>
    </row>
    <row r="689" spans="25:25">
      <c r="Y689" s="336"/>
    </row>
    <row r="690" spans="25:25">
      <c r="Y690" s="336"/>
    </row>
    <row r="691" spans="25:25">
      <c r="Y691" s="336"/>
    </row>
    <row r="692" spans="25:25">
      <c r="Y692" s="336"/>
    </row>
    <row r="693" spans="25:25">
      <c r="Y693" s="336"/>
    </row>
    <row r="694" spans="25:25">
      <c r="Y694" s="336"/>
    </row>
    <row r="695" spans="25:25">
      <c r="Y695" s="336"/>
    </row>
    <row r="696" spans="25:25">
      <c r="Y696" s="336"/>
    </row>
    <row r="697" spans="25:25">
      <c r="Y697" s="336"/>
    </row>
    <row r="698" spans="25:25">
      <c r="Y698" s="336"/>
    </row>
    <row r="699" spans="25:25">
      <c r="Y699" s="336"/>
    </row>
    <row r="700" spans="25:25">
      <c r="Y700" s="336"/>
    </row>
    <row r="701" spans="25:25">
      <c r="Y701" s="336"/>
    </row>
    <row r="702" spans="25:25">
      <c r="Y702" s="336"/>
    </row>
    <row r="703" spans="25:25">
      <c r="Y703" s="336"/>
    </row>
    <row r="704" spans="25:25">
      <c r="Y704" s="336"/>
    </row>
    <row r="705" spans="25:25">
      <c r="Y705" s="336"/>
    </row>
    <row r="706" spans="25:25">
      <c r="Y706" s="336"/>
    </row>
    <row r="707" spans="25:25">
      <c r="Y707" s="336"/>
    </row>
    <row r="708" spans="25:25">
      <c r="Y708" s="336"/>
    </row>
    <row r="709" spans="25:25">
      <c r="Y709" s="336"/>
    </row>
    <row r="710" spans="25:25">
      <c r="Y710" s="336"/>
    </row>
    <row r="711" spans="25:25">
      <c r="Y711" s="336"/>
    </row>
    <row r="712" spans="25:25">
      <c r="Y712" s="336"/>
    </row>
    <row r="713" spans="25:25">
      <c r="Y713" s="336"/>
    </row>
    <row r="714" spans="25:25">
      <c r="Y714" s="336"/>
    </row>
    <row r="715" spans="25:25">
      <c r="Y715" s="336"/>
    </row>
    <row r="716" spans="25:25">
      <c r="Y716" s="336"/>
    </row>
    <row r="717" spans="25:25">
      <c r="Y717" s="336"/>
    </row>
    <row r="718" spans="25:25">
      <c r="Y718" s="336"/>
    </row>
    <row r="719" spans="25:25">
      <c r="Y719" s="336"/>
    </row>
    <row r="720" spans="25:25">
      <c r="Y720" s="336"/>
    </row>
    <row r="721" spans="25:25">
      <c r="Y721" s="336"/>
    </row>
    <row r="722" spans="25:25">
      <c r="Y722" s="336"/>
    </row>
    <row r="723" spans="25:25">
      <c r="Y723" s="336"/>
    </row>
    <row r="724" spans="25:25">
      <c r="Y724" s="336"/>
    </row>
    <row r="725" spans="25:25">
      <c r="Y725" s="336"/>
    </row>
    <row r="726" spans="25:25">
      <c r="Y726" s="336"/>
    </row>
    <row r="727" spans="25:25">
      <c r="Y727" s="336"/>
    </row>
    <row r="728" spans="25:25">
      <c r="Y728" s="336"/>
    </row>
    <row r="729" spans="25:25">
      <c r="Y729" s="336"/>
    </row>
    <row r="730" spans="25:25">
      <c r="Y730" s="336"/>
    </row>
    <row r="731" spans="25:25">
      <c r="Y731" s="336"/>
    </row>
    <row r="732" spans="25:25">
      <c r="Y732" s="336"/>
    </row>
    <row r="733" spans="25:25">
      <c r="Y733" s="336"/>
    </row>
    <row r="734" spans="25:25">
      <c r="Y734" s="336"/>
    </row>
    <row r="735" spans="25:25">
      <c r="Y735" s="336"/>
    </row>
    <row r="736" spans="25:25">
      <c r="Y736" s="336"/>
    </row>
    <row r="737" spans="25:25">
      <c r="Y737" s="336"/>
    </row>
    <row r="738" spans="25:25">
      <c r="Y738" s="336"/>
    </row>
    <row r="739" spans="25:25">
      <c r="Y739" s="336"/>
    </row>
    <row r="740" spans="25:25">
      <c r="Y740" s="336"/>
    </row>
    <row r="741" spans="25:25">
      <c r="Y741" s="336"/>
    </row>
    <row r="742" spans="25:25">
      <c r="Y742" s="336"/>
    </row>
    <row r="743" spans="25:25">
      <c r="Y743" s="336"/>
    </row>
    <row r="744" spans="25:25">
      <c r="Y744" s="336"/>
    </row>
    <row r="745" spans="25:25">
      <c r="Y745" s="336"/>
    </row>
    <row r="746" spans="25:25">
      <c r="Y746" s="336"/>
    </row>
    <row r="747" spans="25:25">
      <c r="Y747" s="336"/>
    </row>
    <row r="748" spans="25:25">
      <c r="Y748" s="336"/>
    </row>
    <row r="749" spans="25:25">
      <c r="Y749" s="336"/>
    </row>
    <row r="750" spans="25:25">
      <c r="Y750" s="336"/>
    </row>
    <row r="751" spans="25:25">
      <c r="Y751" s="336"/>
    </row>
    <row r="752" spans="25:25">
      <c r="Y752" s="336"/>
    </row>
    <row r="753" spans="25:25">
      <c r="Y753" s="336"/>
    </row>
    <row r="754" spans="25:25">
      <c r="Y754" s="336"/>
    </row>
    <row r="755" spans="25:25">
      <c r="Y755" s="336"/>
    </row>
    <row r="756" spans="25:25">
      <c r="Y756" s="336"/>
    </row>
    <row r="757" spans="25:25">
      <c r="Y757" s="336"/>
    </row>
    <row r="758" spans="25:25">
      <c r="Y758" s="336"/>
    </row>
    <row r="759" spans="25:25">
      <c r="Y759" s="336"/>
    </row>
    <row r="760" spans="25:25">
      <c r="Y760" s="336"/>
    </row>
    <row r="761" spans="25:25">
      <c r="Y761" s="336"/>
    </row>
    <row r="762" spans="25:25">
      <c r="Y762" s="336"/>
    </row>
    <row r="763" spans="25:25">
      <c r="Y763" s="336"/>
    </row>
    <row r="764" spans="25:25">
      <c r="Y764" s="336"/>
    </row>
    <row r="765" spans="25:25">
      <c r="Y765" s="336"/>
    </row>
    <row r="766" spans="25:25">
      <c r="Y766" s="336"/>
    </row>
    <row r="767" spans="25:25">
      <c r="Y767" s="336"/>
    </row>
    <row r="768" spans="25:25">
      <c r="Y768" s="336"/>
    </row>
    <row r="769" spans="25:25">
      <c r="Y769" s="336"/>
    </row>
    <row r="770" spans="25:25">
      <c r="Y770" s="336"/>
    </row>
    <row r="771" spans="25:25">
      <c r="Y771" s="336"/>
    </row>
    <row r="772" spans="25:25">
      <c r="Y772" s="336"/>
    </row>
    <row r="773" spans="25:25">
      <c r="Y773" s="336"/>
    </row>
    <row r="774" spans="25:25">
      <c r="Y774" s="336"/>
    </row>
    <row r="775" spans="25:25">
      <c r="Y775" s="336"/>
    </row>
    <row r="776" spans="25:25">
      <c r="Y776" s="336"/>
    </row>
    <row r="777" spans="25:25">
      <c r="Y777" s="336"/>
    </row>
    <row r="778" spans="25:25">
      <c r="Y778" s="336"/>
    </row>
    <row r="779" spans="25:25">
      <c r="Y779" s="336"/>
    </row>
    <row r="780" spans="25:25">
      <c r="Y780" s="336"/>
    </row>
    <row r="781" spans="25:25">
      <c r="Y781" s="336"/>
    </row>
    <row r="782" spans="25:25">
      <c r="Y782" s="336"/>
    </row>
    <row r="783" spans="25:25">
      <c r="Y783" s="336"/>
    </row>
    <row r="784" spans="25:25">
      <c r="Y784" s="336"/>
    </row>
    <row r="785" spans="25:25">
      <c r="Y785" s="336"/>
    </row>
    <row r="786" spans="25:25">
      <c r="Y786" s="336"/>
    </row>
    <row r="787" spans="25:25">
      <c r="Y787" s="336"/>
    </row>
    <row r="788" spans="25:25">
      <c r="Y788" s="336"/>
    </row>
    <row r="789" spans="25:25">
      <c r="Y789" s="336"/>
    </row>
    <row r="790" spans="25:25">
      <c r="Y790" s="336"/>
    </row>
    <row r="791" spans="25:25">
      <c r="Y791" s="336"/>
    </row>
    <row r="792" spans="25:25">
      <c r="Y792" s="336"/>
    </row>
    <row r="793" spans="25:25">
      <c r="Y793" s="336"/>
    </row>
    <row r="794" spans="25:25">
      <c r="Y794" s="336"/>
    </row>
    <row r="795" spans="25:25">
      <c r="Y795" s="336"/>
    </row>
    <row r="796" spans="25:25">
      <c r="Y796" s="336"/>
    </row>
    <row r="797" spans="25:25">
      <c r="Y797" s="336"/>
    </row>
    <row r="798" spans="25:25">
      <c r="Y798" s="336"/>
    </row>
    <row r="799" spans="25:25">
      <c r="Y799" s="336"/>
    </row>
    <row r="800" spans="25:25">
      <c r="Y800" s="336"/>
    </row>
    <row r="801" spans="25:25">
      <c r="Y801" s="336"/>
    </row>
    <row r="802" spans="25:25">
      <c r="Y802" s="336"/>
    </row>
    <row r="803" spans="25:25">
      <c r="Y803" s="336"/>
    </row>
    <row r="804" spans="25:25">
      <c r="Y804" s="336"/>
    </row>
    <row r="805" spans="25:25">
      <c r="Y805" s="336"/>
    </row>
    <row r="806" spans="25:25">
      <c r="Y806" s="336"/>
    </row>
    <row r="807" spans="25:25">
      <c r="Y807" s="336"/>
    </row>
    <row r="808" spans="25:25">
      <c r="Y808" s="336"/>
    </row>
    <row r="809" spans="25:25">
      <c r="Y809" s="336"/>
    </row>
    <row r="810" spans="25:25">
      <c r="Y810" s="336"/>
    </row>
    <row r="811" spans="25:25">
      <c r="Y811" s="336"/>
    </row>
    <row r="812" spans="25:25">
      <c r="Y812" s="336"/>
    </row>
    <row r="813" spans="25:25">
      <c r="Y813" s="336"/>
    </row>
    <row r="814" spans="25:25">
      <c r="Y814" s="336"/>
    </row>
    <row r="815" spans="25:25">
      <c r="Y815" s="336"/>
    </row>
    <row r="816" spans="25:25">
      <c r="Y816" s="336"/>
    </row>
    <row r="817" spans="25:25">
      <c r="Y817" s="336"/>
    </row>
    <row r="818" spans="25:25">
      <c r="Y818" s="336"/>
    </row>
    <row r="819" spans="25:25">
      <c r="Y819" s="336"/>
    </row>
    <row r="820" spans="25:25">
      <c r="Y820" s="336"/>
    </row>
    <row r="821" spans="25:25">
      <c r="Y821" s="336"/>
    </row>
    <row r="822" spans="25:25">
      <c r="Y822" s="336"/>
    </row>
    <row r="823" spans="25:25">
      <c r="Y823" s="336"/>
    </row>
    <row r="824" spans="25:25">
      <c r="Y824" s="336"/>
    </row>
    <row r="825" spans="25:25">
      <c r="Y825" s="336"/>
    </row>
    <row r="826" spans="25:25">
      <c r="Y826" s="336"/>
    </row>
    <row r="827" spans="25:25">
      <c r="Y827" s="336"/>
    </row>
    <row r="828" spans="25:25">
      <c r="Y828" s="336"/>
    </row>
    <row r="829" spans="25:25">
      <c r="Y829" s="336"/>
    </row>
    <row r="830" spans="25:25">
      <c r="Y830" s="336"/>
    </row>
    <row r="831" spans="25:25">
      <c r="Y831" s="336"/>
    </row>
    <row r="832" spans="25:25">
      <c r="Y832" s="336"/>
    </row>
    <row r="833" spans="25:25">
      <c r="Y833" s="336"/>
    </row>
    <row r="834" spans="25:25">
      <c r="Y834" s="336"/>
    </row>
    <row r="835" spans="25:25">
      <c r="Y835" s="336"/>
    </row>
    <row r="836" spans="25:25">
      <c r="Y836" s="336"/>
    </row>
    <row r="837" spans="25:25">
      <c r="Y837" s="336"/>
    </row>
    <row r="838" spans="25:25">
      <c r="Y838" s="336"/>
    </row>
    <row r="839" spans="25:25">
      <c r="Y839" s="336"/>
    </row>
    <row r="840" spans="25:25">
      <c r="Y840" s="336"/>
    </row>
    <row r="841" spans="25:25">
      <c r="Y841" s="336"/>
    </row>
    <row r="842" spans="25:25">
      <c r="Y842" s="336"/>
    </row>
    <row r="843" spans="25:25">
      <c r="Y843" s="336"/>
    </row>
    <row r="844" spans="25:25">
      <c r="Y844" s="336"/>
    </row>
    <row r="845" spans="25:25">
      <c r="Y845" s="336"/>
    </row>
    <row r="846" spans="25:25">
      <c r="Y846" s="336"/>
    </row>
    <row r="847" spans="25:25">
      <c r="Y847" s="336"/>
    </row>
    <row r="848" spans="25:25">
      <c r="Y848" s="336"/>
    </row>
    <row r="849" spans="25:25">
      <c r="Y849" s="336"/>
    </row>
    <row r="850" spans="25:25">
      <c r="Y850" s="336"/>
    </row>
    <row r="851" spans="25:25">
      <c r="Y851" s="336"/>
    </row>
    <row r="852" spans="25:25">
      <c r="Y852" s="336"/>
    </row>
    <row r="853" spans="25:25">
      <c r="Y853" s="336"/>
    </row>
    <row r="854" spans="25:25">
      <c r="Y854" s="336"/>
    </row>
    <row r="855" spans="25:25">
      <c r="Y855" s="336"/>
    </row>
    <row r="856" spans="25:25">
      <c r="Y856" s="336"/>
    </row>
    <row r="857" spans="25:25">
      <c r="Y857" s="336"/>
    </row>
    <row r="858" spans="25:25">
      <c r="Y858" s="336"/>
    </row>
    <row r="859" spans="25:25">
      <c r="Y859" s="336"/>
    </row>
    <row r="860" spans="25:25">
      <c r="Y860" s="336"/>
    </row>
    <row r="861" spans="25:25">
      <c r="Y861" s="336"/>
    </row>
    <row r="862" spans="25:25">
      <c r="Y862" s="336"/>
    </row>
    <row r="863" spans="25:25">
      <c r="Y863" s="336"/>
    </row>
    <row r="864" spans="25:25">
      <c r="Y864" s="336"/>
    </row>
    <row r="865" spans="25:25">
      <c r="Y865" s="336"/>
    </row>
    <row r="866" spans="25:25">
      <c r="Y866" s="336"/>
    </row>
    <row r="867" spans="25:25">
      <c r="Y867" s="336"/>
    </row>
    <row r="868" spans="25:25">
      <c r="Y868" s="336"/>
    </row>
    <row r="869" spans="25:25">
      <c r="Y869" s="336"/>
    </row>
    <row r="870" spans="25:25">
      <c r="Y870" s="336"/>
    </row>
    <row r="871" spans="25:25">
      <c r="Y871" s="336"/>
    </row>
    <row r="872" spans="25:25">
      <c r="Y872" s="336"/>
    </row>
    <row r="873" spans="25:25">
      <c r="Y873" s="336"/>
    </row>
    <row r="874" spans="25:25">
      <c r="Y874" s="336"/>
    </row>
    <row r="875" spans="25:25">
      <c r="Y875" s="336"/>
    </row>
    <row r="876" spans="25:25">
      <c r="Y876" s="336"/>
    </row>
    <row r="877" spans="25:25">
      <c r="Y877" s="336"/>
    </row>
    <row r="878" spans="25:25">
      <c r="Y878" s="336"/>
    </row>
    <row r="879" spans="25:25">
      <c r="Y879" s="336"/>
    </row>
    <row r="880" spans="25:25">
      <c r="Y880" s="336"/>
    </row>
    <row r="881" spans="25:25">
      <c r="Y881" s="336"/>
    </row>
    <row r="882" spans="25:25">
      <c r="Y882" s="336"/>
    </row>
    <row r="883" spans="25:25">
      <c r="Y883" s="336"/>
    </row>
    <row r="884" spans="25:25">
      <c r="Y884" s="336"/>
    </row>
    <row r="885" spans="25:25">
      <c r="Y885" s="336"/>
    </row>
    <row r="886" spans="25:25">
      <c r="Y886" s="336"/>
    </row>
    <row r="887" spans="25:25">
      <c r="Y887" s="336"/>
    </row>
    <row r="888" spans="25:25">
      <c r="Y888" s="336"/>
    </row>
    <row r="889" spans="25:25">
      <c r="Y889" s="336"/>
    </row>
    <row r="890" spans="25:25">
      <c r="Y890" s="336"/>
    </row>
    <row r="891" spans="25:25">
      <c r="Y891" s="336"/>
    </row>
    <row r="892" spans="25:25">
      <c r="Y892" s="336"/>
    </row>
    <row r="893" spans="25:25">
      <c r="Y893" s="336"/>
    </row>
    <row r="894" spans="25:25">
      <c r="Y894" s="336"/>
    </row>
    <row r="895" spans="25:25">
      <c r="Y895" s="336"/>
    </row>
    <row r="896" spans="25:25">
      <c r="Y896" s="336"/>
    </row>
    <row r="897" spans="25:25">
      <c r="Y897" s="336"/>
    </row>
    <row r="898" spans="25:25">
      <c r="Y898" s="336"/>
    </row>
    <row r="899" spans="25:25">
      <c r="Y899" s="336"/>
    </row>
    <row r="900" spans="25:25">
      <c r="Y900" s="336"/>
    </row>
    <row r="901" spans="25:25">
      <c r="Y901" s="336"/>
    </row>
    <row r="902" spans="25:25">
      <c r="Y902" s="336"/>
    </row>
    <row r="903" spans="25:25">
      <c r="Y903" s="336"/>
    </row>
    <row r="904" spans="25:25">
      <c r="Y904" s="336"/>
    </row>
    <row r="905" spans="25:25">
      <c r="Y905" s="336"/>
    </row>
    <row r="906" spans="25:25">
      <c r="Y906" s="336"/>
    </row>
    <row r="907" spans="25:25">
      <c r="Y907" s="336"/>
    </row>
    <row r="908" spans="25:25">
      <c r="Y908" s="336"/>
    </row>
    <row r="909" spans="25:25">
      <c r="Y909" s="336"/>
    </row>
    <row r="910" spans="25:25">
      <c r="Y910" s="336"/>
    </row>
    <row r="911" spans="25:25">
      <c r="Y911" s="336"/>
    </row>
    <row r="912" spans="25:25">
      <c r="Y912" s="336"/>
    </row>
    <row r="913" spans="25:25">
      <c r="Y913" s="336"/>
    </row>
    <row r="914" spans="25:25">
      <c r="Y914" s="336"/>
    </row>
    <row r="915" spans="25:25">
      <c r="Y915" s="336"/>
    </row>
    <row r="916" spans="25:25">
      <c r="Y916" s="336"/>
    </row>
    <row r="917" spans="25:25">
      <c r="Y917" s="336"/>
    </row>
    <row r="918" spans="25:25">
      <c r="Y918" s="336"/>
    </row>
    <row r="919" spans="25:25">
      <c r="Y919" s="336"/>
    </row>
    <row r="920" spans="25:25">
      <c r="Y920" s="336"/>
    </row>
    <row r="921" spans="25:25">
      <c r="Y921" s="336"/>
    </row>
    <row r="922" spans="25:25">
      <c r="Y922" s="336"/>
    </row>
    <row r="923" spans="25:25">
      <c r="Y923" s="336"/>
    </row>
    <row r="924" spans="25:25">
      <c r="Y924" s="336"/>
    </row>
    <row r="925" spans="25:25">
      <c r="Y925" s="336"/>
    </row>
    <row r="926" spans="25:25">
      <c r="Y926" s="336"/>
    </row>
    <row r="927" spans="25:25">
      <c r="Y927" s="336"/>
    </row>
    <row r="928" spans="25:25">
      <c r="Y928" s="336"/>
    </row>
    <row r="929" spans="25:25">
      <c r="Y929" s="336"/>
    </row>
    <row r="930" spans="25:25">
      <c r="Y930" s="336"/>
    </row>
    <row r="931" spans="25:25">
      <c r="Y931" s="336"/>
    </row>
    <row r="932" spans="25:25">
      <c r="Y932" s="336"/>
    </row>
    <row r="933" spans="25:25">
      <c r="Y933" s="336"/>
    </row>
    <row r="934" spans="25:25">
      <c r="Y934" s="336"/>
    </row>
    <row r="935" spans="25:25">
      <c r="Y935" s="336"/>
    </row>
    <row r="936" spans="25:25">
      <c r="Y936" s="336"/>
    </row>
    <row r="937" spans="25:25">
      <c r="Y937" s="336"/>
    </row>
    <row r="938" spans="25:25">
      <c r="Y938" s="336"/>
    </row>
    <row r="939" spans="25:25">
      <c r="Y939" s="336"/>
    </row>
    <row r="940" spans="25:25">
      <c r="Y940" s="336"/>
    </row>
    <row r="941" spans="25:25">
      <c r="Y941" s="336"/>
    </row>
    <row r="942" spans="25:25">
      <c r="Y942" s="336"/>
    </row>
    <row r="943" spans="25:25">
      <c r="Y943" s="336"/>
    </row>
    <row r="944" spans="25:25">
      <c r="Y944" s="336"/>
    </row>
    <row r="945" spans="25:25">
      <c r="Y945" s="336"/>
    </row>
    <row r="946" spans="25:25">
      <c r="Y946" s="336"/>
    </row>
    <row r="947" spans="25:25">
      <c r="Y947" s="336"/>
    </row>
    <row r="948" spans="25:25">
      <c r="Y948" s="336"/>
    </row>
    <row r="949" spans="25:25">
      <c r="Y949" s="336"/>
    </row>
    <row r="950" spans="25:25">
      <c r="Y950" s="336"/>
    </row>
    <row r="951" spans="25:25">
      <c r="Y951" s="336"/>
    </row>
    <row r="952" spans="25:25">
      <c r="Y952" s="336"/>
    </row>
    <row r="953" spans="25:25">
      <c r="Y953" s="336"/>
    </row>
    <row r="954" spans="25:25">
      <c r="Y954" s="336"/>
    </row>
    <row r="955" spans="25:25">
      <c r="Y955" s="336"/>
    </row>
    <row r="956" spans="25:25">
      <c r="Y956" s="336"/>
    </row>
    <row r="957" spans="25:25">
      <c r="Y957" s="336"/>
    </row>
    <row r="958" spans="25:25">
      <c r="Y958" s="336"/>
    </row>
    <row r="959" spans="25:25">
      <c r="Y959" s="336"/>
    </row>
    <row r="960" spans="25:25">
      <c r="Y960" s="336"/>
    </row>
    <row r="961" spans="25:25">
      <c r="Y961" s="336"/>
    </row>
    <row r="962" spans="25:25">
      <c r="Y962" s="336"/>
    </row>
    <row r="963" spans="25:25">
      <c r="Y963" s="336"/>
    </row>
    <row r="964" spans="25:25">
      <c r="Y964" s="336"/>
    </row>
    <row r="965" spans="25:25">
      <c r="Y965" s="336"/>
    </row>
    <row r="966" spans="25:25">
      <c r="Y966" s="336"/>
    </row>
    <row r="967" spans="25:25">
      <c r="Y967" s="336"/>
    </row>
    <row r="968" spans="25:25">
      <c r="Y968" s="336"/>
    </row>
    <row r="969" spans="25:25">
      <c r="Y969" s="336"/>
    </row>
    <row r="970" spans="25:25">
      <c r="Y970" s="336"/>
    </row>
    <row r="971" spans="25:25">
      <c r="Y971" s="336"/>
    </row>
    <row r="972" spans="25:25">
      <c r="Y972" s="336"/>
    </row>
    <row r="973" spans="25:25">
      <c r="Y973" s="336"/>
    </row>
    <row r="974" spans="25:25">
      <c r="Y974" s="336"/>
    </row>
    <row r="975" spans="25:25">
      <c r="Y975" s="336"/>
    </row>
    <row r="976" spans="25:25">
      <c r="Y976" s="336"/>
    </row>
    <row r="977" spans="25:25">
      <c r="Y977" s="336"/>
    </row>
    <row r="978" spans="25:25">
      <c r="Y978" s="336"/>
    </row>
    <row r="979" spans="25:25">
      <c r="Y979" s="336"/>
    </row>
    <row r="980" spans="25:25">
      <c r="Y980" s="336"/>
    </row>
    <row r="981" spans="25:25">
      <c r="Y981" s="336"/>
    </row>
    <row r="982" spans="25:25">
      <c r="Y982" s="336"/>
    </row>
    <row r="983" spans="25:25">
      <c r="Y983" s="336"/>
    </row>
    <row r="984" spans="25:25">
      <c r="Y984" s="336"/>
    </row>
    <row r="985" spans="25:25">
      <c r="Y985" s="336"/>
    </row>
    <row r="986" spans="25:25">
      <c r="Y986" s="336"/>
    </row>
    <row r="987" spans="25:25">
      <c r="Y987" s="336"/>
    </row>
    <row r="988" spans="25:25">
      <c r="Y988" s="336"/>
    </row>
    <row r="989" spans="25:25">
      <c r="Y989" s="336"/>
    </row>
    <row r="990" spans="25:25">
      <c r="Y990" s="336"/>
    </row>
    <row r="991" spans="25:25">
      <c r="Y991" s="336"/>
    </row>
    <row r="992" spans="25:25">
      <c r="Y992" s="336"/>
    </row>
    <row r="993" spans="25:25">
      <c r="Y993" s="336"/>
    </row>
    <row r="994" spans="25:25">
      <c r="Y994" s="336"/>
    </row>
    <row r="995" spans="25:25">
      <c r="Y995" s="336"/>
    </row>
    <row r="996" spans="25:25">
      <c r="Y996" s="336"/>
    </row>
    <row r="997" spans="25:25">
      <c r="Y997" s="336"/>
    </row>
    <row r="998" spans="25:25">
      <c r="Y998" s="336"/>
    </row>
    <row r="999" spans="25:25">
      <c r="Y999" s="336"/>
    </row>
    <row r="1000" spans="25:25">
      <c r="Y1000" s="336"/>
    </row>
    <row r="1001" spans="25:25">
      <c r="Y1001" s="336"/>
    </row>
    <row r="1002" spans="25:25">
      <c r="Y1002" s="336"/>
    </row>
    <row r="1003" spans="25:25">
      <c r="Y1003" s="336"/>
    </row>
    <row r="1004" spans="25:25">
      <c r="Y1004" s="336"/>
    </row>
    <row r="1005" spans="25:25">
      <c r="Y1005" s="336"/>
    </row>
    <row r="1006" spans="25:25">
      <c r="Y1006" s="336"/>
    </row>
    <row r="1007" spans="25:25">
      <c r="Y1007" s="336"/>
    </row>
    <row r="1008" spans="25:25">
      <c r="Y1008" s="336"/>
    </row>
    <row r="1009" spans="25:25">
      <c r="Y1009" s="336"/>
    </row>
    <row r="1010" spans="25:25">
      <c r="Y1010" s="336"/>
    </row>
    <row r="1011" spans="25:25">
      <c r="Y1011" s="336"/>
    </row>
    <row r="1012" spans="25:25">
      <c r="Y1012" s="336"/>
    </row>
    <row r="1013" spans="25:25">
      <c r="Y1013" s="336"/>
    </row>
    <row r="1014" spans="25:25">
      <c r="Y1014" s="336"/>
    </row>
    <row r="1015" spans="25:25">
      <c r="Y1015" s="336"/>
    </row>
    <row r="1016" spans="25:25">
      <c r="Y1016" s="336"/>
    </row>
    <row r="1017" spans="25:25">
      <c r="Y1017" s="336"/>
    </row>
    <row r="1018" spans="25:25">
      <c r="Y1018" s="336"/>
    </row>
    <row r="1019" spans="25:25">
      <c r="Y1019" s="336"/>
    </row>
    <row r="1020" spans="25:25">
      <c r="Y1020" s="336"/>
    </row>
    <row r="1021" spans="25:25">
      <c r="Y1021" s="336"/>
    </row>
    <row r="1022" spans="25:25">
      <c r="Y1022" s="336"/>
    </row>
    <row r="1023" spans="25:25">
      <c r="Y1023" s="336"/>
    </row>
    <row r="1024" spans="25:25">
      <c r="Y1024" s="336"/>
    </row>
    <row r="1025" spans="25:25">
      <c r="Y1025" s="336"/>
    </row>
    <row r="1026" spans="25:25">
      <c r="Y1026" s="336"/>
    </row>
    <row r="1027" spans="25:25">
      <c r="Y1027" s="336"/>
    </row>
    <row r="1028" spans="25:25">
      <c r="Y1028" s="336"/>
    </row>
    <row r="1029" spans="25:25">
      <c r="Y1029" s="336"/>
    </row>
    <row r="1030" spans="25:25">
      <c r="Y1030" s="336"/>
    </row>
    <row r="1031" spans="25:25">
      <c r="Y1031" s="336"/>
    </row>
    <row r="1032" spans="25:25">
      <c r="Y1032" s="336"/>
    </row>
    <row r="1033" spans="25:25">
      <c r="Y1033" s="336"/>
    </row>
    <row r="1034" spans="25:25">
      <c r="Y1034" s="336"/>
    </row>
    <row r="1035" spans="25:25">
      <c r="Y1035" s="336"/>
    </row>
    <row r="1036" spans="25:25">
      <c r="Y1036" s="336"/>
    </row>
    <row r="1037" spans="25:25">
      <c r="Y1037" s="336"/>
    </row>
    <row r="1038" spans="25:25">
      <c r="Y1038" s="336"/>
    </row>
  </sheetData>
  <mergeCells count="26">
    <mergeCell ref="B1:D1"/>
    <mergeCell ref="F3:F4"/>
    <mergeCell ref="G3:G4"/>
    <mergeCell ref="I3:I4"/>
    <mergeCell ref="B4:D4"/>
    <mergeCell ref="Z4:AA4"/>
    <mergeCell ref="A5:A6"/>
    <mergeCell ref="B5:B6"/>
    <mergeCell ref="C5:C6"/>
    <mergeCell ref="A7:A10"/>
    <mergeCell ref="B7:B10"/>
    <mergeCell ref="C7:C10"/>
    <mergeCell ref="A11:A12"/>
    <mergeCell ref="B11:B12"/>
    <mergeCell ref="C11:C12"/>
    <mergeCell ref="A15:C18"/>
    <mergeCell ref="A20:A21"/>
    <mergeCell ref="B20:B21"/>
    <mergeCell ref="C20:C21"/>
    <mergeCell ref="A27:J30"/>
    <mergeCell ref="E24:E25"/>
    <mergeCell ref="F24:F25"/>
    <mergeCell ref="G24:G25"/>
    <mergeCell ref="H24:H25"/>
    <mergeCell ref="I24:I25"/>
    <mergeCell ref="J24:J25"/>
  </mergeCells>
  <phoneticPr fontId="2"/>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D46"/>
  <sheetViews>
    <sheetView view="pageBreakPreview" zoomScaleNormal="100" zoomScaleSheetLayoutView="100" workbookViewId="0">
      <selection activeCell="A27" sqref="A27:H30"/>
    </sheetView>
  </sheetViews>
  <sheetFormatPr defaultRowHeight="13.5"/>
  <cols>
    <col min="1" max="1" width="1.625" customWidth="1"/>
    <col min="2" max="2" width="3.5" customWidth="1"/>
    <col min="3" max="3" width="1.5" customWidth="1"/>
    <col min="4" max="4" width="5" customWidth="1"/>
    <col min="5" max="5" width="23.375" customWidth="1"/>
    <col min="6" max="6" width="14.375" customWidth="1"/>
    <col min="7" max="7" width="10.875" customWidth="1"/>
    <col min="8" max="8" width="11.125" customWidth="1"/>
    <col min="9" max="9" width="10.875" customWidth="1"/>
    <col min="10" max="10" width="11.125" customWidth="1"/>
    <col min="20" max="20" width="8.875" customWidth="1"/>
    <col min="21" max="21" width="14.875" customWidth="1"/>
    <col min="24" max="24" width="14.875" customWidth="1"/>
  </cols>
  <sheetData>
    <row r="1" spans="1:30" ht="30" customHeight="1">
      <c r="B1" s="495" t="s">
        <v>450</v>
      </c>
      <c r="C1" s="495"/>
      <c r="D1" s="495"/>
      <c r="E1" s="159" t="s">
        <v>421</v>
      </c>
      <c r="F1" s="160"/>
      <c r="G1" s="161"/>
      <c r="H1" s="162"/>
      <c r="I1" s="160"/>
      <c r="J1" s="163"/>
      <c r="M1" s="1"/>
      <c r="N1" s="1"/>
      <c r="O1" s="1"/>
      <c r="P1" s="1"/>
      <c r="Q1" s="1"/>
      <c r="R1" s="1"/>
      <c r="S1" s="1"/>
      <c r="T1" s="1"/>
      <c r="U1" s="1"/>
      <c r="V1" s="1"/>
      <c r="W1" s="1"/>
      <c r="X1" s="1"/>
      <c r="Y1" s="1"/>
      <c r="Z1" s="1"/>
      <c r="AA1" s="1"/>
      <c r="AB1" s="1"/>
      <c r="AC1" s="1"/>
      <c r="AD1" s="1"/>
    </row>
    <row r="2" spans="1:30" ht="22.5" customHeight="1">
      <c r="B2" s="81"/>
      <c r="C2" s="81"/>
      <c r="D2" s="81"/>
      <c r="E2" s="81"/>
      <c r="F2" s="81"/>
      <c r="G2" s="161"/>
      <c r="H2" s="165"/>
      <c r="I2" s="81"/>
      <c r="J2" s="165" t="s">
        <v>470</v>
      </c>
      <c r="M2" s="1"/>
      <c r="N2" s="1"/>
      <c r="O2" s="1"/>
      <c r="P2" s="1"/>
      <c r="Q2" s="1"/>
      <c r="R2" s="1"/>
      <c r="S2" s="1"/>
      <c r="T2" s="1"/>
      <c r="U2" s="299"/>
      <c r="V2" s="1"/>
      <c r="W2" s="1"/>
      <c r="X2" s="299"/>
      <c r="Y2" s="1"/>
      <c r="Z2" s="1"/>
      <c r="AA2" s="1"/>
      <c r="AB2" s="1"/>
      <c r="AC2" s="1"/>
      <c r="AD2" s="1"/>
    </row>
    <row r="3" spans="1:30" ht="21" customHeight="1">
      <c r="A3" s="258"/>
      <c r="B3" s="259"/>
      <c r="C3" s="259"/>
      <c r="D3" s="259"/>
      <c r="E3" s="260" t="s">
        <v>3</v>
      </c>
      <c r="F3" s="458" t="s">
        <v>452</v>
      </c>
      <c r="G3" s="458" t="s">
        <v>424</v>
      </c>
      <c r="H3" s="261"/>
      <c r="I3" s="458" t="s">
        <v>279</v>
      </c>
      <c r="J3" s="261"/>
      <c r="K3" s="1"/>
      <c r="L3" s="1"/>
      <c r="M3" s="153"/>
      <c r="N3" s="153"/>
      <c r="O3" s="1"/>
      <c r="P3" s="300"/>
      <c r="Q3" s="300"/>
      <c r="R3" s="300"/>
      <c r="S3" s="68"/>
      <c r="T3" s="68"/>
      <c r="U3" s="68"/>
      <c r="V3" s="68"/>
      <c r="W3" s="68"/>
      <c r="X3" s="68"/>
      <c r="Y3" s="1"/>
      <c r="Z3" s="1"/>
      <c r="AA3" s="1"/>
      <c r="AB3" s="1"/>
      <c r="AC3" s="1"/>
      <c r="AD3" s="1"/>
    </row>
    <row r="4" spans="1:30" ht="33.75" customHeight="1">
      <c r="A4" s="262"/>
      <c r="B4" s="462"/>
      <c r="C4" s="462"/>
      <c r="D4" s="462"/>
      <c r="E4" s="263"/>
      <c r="F4" s="459"/>
      <c r="G4" s="460"/>
      <c r="H4" s="264" t="s">
        <v>367</v>
      </c>
      <c r="I4" s="461"/>
      <c r="J4" s="264" t="s">
        <v>366</v>
      </c>
      <c r="K4" s="1"/>
      <c r="L4" s="1"/>
      <c r="M4" s="153"/>
      <c r="N4" s="311" t="s">
        <v>96</v>
      </c>
      <c r="O4" s="312" t="s">
        <v>283</v>
      </c>
      <c r="P4" s="312" t="s">
        <v>413</v>
      </c>
      <c r="Q4" s="312" t="s">
        <v>453</v>
      </c>
      <c r="R4" s="312" t="s">
        <v>454</v>
      </c>
      <c r="S4" s="312" t="s">
        <v>102</v>
      </c>
      <c r="T4" s="312" t="s">
        <v>455</v>
      </c>
      <c r="U4" s="302"/>
      <c r="V4" s="301"/>
      <c r="W4" s="301"/>
      <c r="X4" s="302"/>
      <c r="Y4" s="1"/>
      <c r="Z4" s="456"/>
      <c r="AA4" s="456"/>
      <c r="AB4" s="303"/>
      <c r="AC4" s="303"/>
      <c r="AD4" s="1"/>
    </row>
    <row r="5" spans="1:30" ht="24.95" customHeight="1">
      <c r="A5" s="463" t="s">
        <v>7</v>
      </c>
      <c r="B5" s="465" t="s">
        <v>8</v>
      </c>
      <c r="C5" s="467" t="s">
        <v>9</v>
      </c>
      <c r="D5" s="290" t="s">
        <v>10</v>
      </c>
      <c r="E5" s="268" t="s">
        <v>11</v>
      </c>
      <c r="F5" s="318">
        <f>O5-P5</f>
        <v>24</v>
      </c>
      <c r="G5" s="318">
        <f>Q5-R5</f>
        <v>19</v>
      </c>
      <c r="H5" s="319">
        <f>(G5/F5)*100</f>
        <v>79.166666666666657</v>
      </c>
      <c r="I5" s="318">
        <f>S5-T5</f>
        <v>17</v>
      </c>
      <c r="J5" s="320">
        <f>(I5/F5)*100</f>
        <v>70.833333333333343</v>
      </c>
      <c r="K5" s="1"/>
      <c r="L5" s="1"/>
      <c r="M5" s="158"/>
      <c r="N5" s="313" t="s">
        <v>103</v>
      </c>
      <c r="O5" s="314">
        <v>27</v>
      </c>
      <c r="P5" s="314">
        <v>3</v>
      </c>
      <c r="Q5" s="314">
        <v>21</v>
      </c>
      <c r="R5" s="314">
        <v>2</v>
      </c>
      <c r="S5" s="314">
        <v>20</v>
      </c>
      <c r="T5" s="314">
        <v>3</v>
      </c>
      <c r="U5" s="304"/>
      <c r="V5" s="305"/>
      <c r="W5" s="305"/>
      <c r="X5" s="304"/>
      <c r="Y5" s="1"/>
      <c r="Z5" s="1"/>
      <c r="AA5" s="305"/>
      <c r="AB5" s="305"/>
      <c r="AC5" s="305"/>
      <c r="AD5" s="1"/>
    </row>
    <row r="6" spans="1:30" ht="24.95" customHeight="1">
      <c r="A6" s="464"/>
      <c r="B6" s="466"/>
      <c r="C6" s="468"/>
      <c r="D6" s="290" t="s">
        <v>12</v>
      </c>
      <c r="E6" s="268" t="s">
        <v>13</v>
      </c>
      <c r="F6" s="318">
        <f t="shared" ref="F6:F14" si="0">O6-P6</f>
        <v>123</v>
      </c>
      <c r="G6" s="318">
        <f t="shared" ref="G6:G14" si="1">Q6-R6</f>
        <v>29</v>
      </c>
      <c r="H6" s="319">
        <f t="shared" ref="H6:H23" si="2">(G6/F6)*100</f>
        <v>23.577235772357724</v>
      </c>
      <c r="I6" s="318">
        <f t="shared" ref="I6:I14" si="3">S6-T6</f>
        <v>27</v>
      </c>
      <c r="J6" s="320">
        <f t="shared" ref="J6:J21" si="4">(I6/F6)*100</f>
        <v>21.951219512195124</v>
      </c>
      <c r="K6" s="1"/>
      <c r="L6" s="1"/>
      <c r="M6" s="158"/>
      <c r="N6" s="313" t="s">
        <v>112</v>
      </c>
      <c r="O6" s="314">
        <v>124</v>
      </c>
      <c r="P6" s="314">
        <v>1</v>
      </c>
      <c r="Q6" s="314">
        <v>30</v>
      </c>
      <c r="R6" s="314">
        <v>1</v>
      </c>
      <c r="S6" s="314">
        <v>28</v>
      </c>
      <c r="T6" s="314">
        <v>1</v>
      </c>
      <c r="U6" s="304"/>
      <c r="V6" s="305"/>
      <c r="W6" s="305"/>
      <c r="X6" s="304"/>
      <c r="Y6" s="1"/>
      <c r="Z6" s="1"/>
      <c r="AA6" s="305"/>
      <c r="AB6" s="305"/>
      <c r="AC6" s="305"/>
      <c r="AD6" s="1"/>
    </row>
    <row r="7" spans="1:30" ht="24.95" customHeight="1">
      <c r="A7" s="469" t="s">
        <v>7</v>
      </c>
      <c r="B7" s="465" t="s">
        <v>15</v>
      </c>
      <c r="C7" s="465" t="s">
        <v>9</v>
      </c>
      <c r="D7" s="290" t="s">
        <v>10</v>
      </c>
      <c r="E7" s="268" t="s">
        <v>18</v>
      </c>
      <c r="F7" s="318">
        <f t="shared" si="0"/>
        <v>60</v>
      </c>
      <c r="G7" s="318">
        <f t="shared" si="1"/>
        <v>22</v>
      </c>
      <c r="H7" s="319">
        <f t="shared" si="2"/>
        <v>36.666666666666664</v>
      </c>
      <c r="I7" s="318">
        <f t="shared" si="3"/>
        <v>20</v>
      </c>
      <c r="J7" s="320">
        <f t="shared" si="4"/>
        <v>33.333333333333329</v>
      </c>
      <c r="K7" s="1"/>
      <c r="L7" s="1"/>
      <c r="M7" s="158"/>
      <c r="N7" s="313" t="s">
        <v>119</v>
      </c>
      <c r="O7" s="314">
        <v>60</v>
      </c>
      <c r="P7" s="314">
        <v>0</v>
      </c>
      <c r="Q7" s="314">
        <v>22</v>
      </c>
      <c r="R7" s="314">
        <v>0</v>
      </c>
      <c r="S7" s="314">
        <v>20</v>
      </c>
      <c r="T7" s="314">
        <v>0</v>
      </c>
      <c r="U7" s="304"/>
      <c r="V7" s="305"/>
      <c r="W7" s="305"/>
      <c r="X7" s="304"/>
      <c r="Y7" s="1"/>
      <c r="Z7" s="1"/>
      <c r="AA7" s="305"/>
      <c r="AB7" s="305"/>
      <c r="AC7" s="305"/>
      <c r="AD7" s="1"/>
    </row>
    <row r="8" spans="1:30" ht="24.95" customHeight="1">
      <c r="A8" s="470"/>
      <c r="B8" s="472"/>
      <c r="C8" s="472"/>
      <c r="D8" s="290" t="s">
        <v>12</v>
      </c>
      <c r="E8" s="268" t="s">
        <v>19</v>
      </c>
      <c r="F8" s="318">
        <f t="shared" si="0"/>
        <v>72</v>
      </c>
      <c r="G8" s="318">
        <f t="shared" si="1"/>
        <v>40</v>
      </c>
      <c r="H8" s="319">
        <f t="shared" si="2"/>
        <v>55.555555555555557</v>
      </c>
      <c r="I8" s="318">
        <f t="shared" si="3"/>
        <v>38</v>
      </c>
      <c r="J8" s="320">
        <f t="shared" si="4"/>
        <v>52.777777777777779</v>
      </c>
      <c r="K8" s="1"/>
      <c r="L8" s="1"/>
      <c r="M8" s="158"/>
      <c r="N8" s="313" t="s">
        <v>126</v>
      </c>
      <c r="O8" s="314">
        <v>73</v>
      </c>
      <c r="P8" s="314">
        <v>1</v>
      </c>
      <c r="Q8" s="314">
        <v>41</v>
      </c>
      <c r="R8" s="314">
        <v>1</v>
      </c>
      <c r="S8" s="314">
        <v>39</v>
      </c>
      <c r="T8" s="314">
        <v>1</v>
      </c>
      <c r="U8" s="304"/>
      <c r="V8" s="305"/>
      <c r="W8" s="305"/>
      <c r="X8" s="304"/>
      <c r="Y8" s="1"/>
      <c r="Z8" s="1"/>
      <c r="AA8" s="305"/>
      <c r="AB8" s="305"/>
      <c r="AC8" s="305"/>
      <c r="AD8" s="1"/>
    </row>
    <row r="9" spans="1:30" ht="24.95" customHeight="1">
      <c r="A9" s="470"/>
      <c r="B9" s="472"/>
      <c r="C9" s="472"/>
      <c r="D9" s="290" t="s">
        <v>20</v>
      </c>
      <c r="E9" s="268" t="s">
        <v>1</v>
      </c>
      <c r="F9" s="318">
        <f t="shared" si="0"/>
        <v>35</v>
      </c>
      <c r="G9" s="318">
        <f t="shared" si="1"/>
        <v>21</v>
      </c>
      <c r="H9" s="319">
        <f t="shared" si="2"/>
        <v>60</v>
      </c>
      <c r="I9" s="318">
        <f t="shared" si="3"/>
        <v>21</v>
      </c>
      <c r="J9" s="320">
        <f t="shared" si="4"/>
        <v>60</v>
      </c>
      <c r="K9" s="1"/>
      <c r="L9" s="1"/>
      <c r="M9" s="158"/>
      <c r="N9" s="313" t="s">
        <v>132</v>
      </c>
      <c r="O9" s="314">
        <v>36</v>
      </c>
      <c r="P9" s="314">
        <v>1</v>
      </c>
      <c r="Q9" s="314">
        <v>21</v>
      </c>
      <c r="R9" s="314">
        <v>0</v>
      </c>
      <c r="S9" s="314">
        <v>21</v>
      </c>
      <c r="T9" s="314">
        <v>0</v>
      </c>
      <c r="U9" s="304"/>
      <c r="V9" s="305"/>
      <c r="W9" s="305"/>
      <c r="X9" s="304"/>
      <c r="Y9" s="1"/>
      <c r="Z9" s="1"/>
      <c r="AA9" s="305"/>
      <c r="AB9" s="305"/>
      <c r="AC9" s="305"/>
      <c r="AD9" s="1"/>
    </row>
    <row r="10" spans="1:30" ht="24.95" customHeight="1">
      <c r="A10" s="471"/>
      <c r="B10" s="466"/>
      <c r="C10" s="466"/>
      <c r="D10" s="290" t="s">
        <v>51</v>
      </c>
      <c r="E10" s="268" t="s">
        <v>53</v>
      </c>
      <c r="F10" s="318">
        <f t="shared" si="0"/>
        <v>20</v>
      </c>
      <c r="G10" s="318">
        <f t="shared" si="1"/>
        <v>9</v>
      </c>
      <c r="H10" s="319">
        <f t="shared" si="2"/>
        <v>45</v>
      </c>
      <c r="I10" s="318">
        <f t="shared" si="3"/>
        <v>8</v>
      </c>
      <c r="J10" s="320">
        <f t="shared" si="4"/>
        <v>40</v>
      </c>
      <c r="K10" s="1"/>
      <c r="L10" s="1"/>
      <c r="M10" s="158"/>
      <c r="N10" s="313" t="s">
        <v>136</v>
      </c>
      <c r="O10" s="314">
        <v>22</v>
      </c>
      <c r="P10" s="314">
        <v>2</v>
      </c>
      <c r="Q10" s="314">
        <v>9</v>
      </c>
      <c r="R10" s="314">
        <v>0</v>
      </c>
      <c r="S10" s="314">
        <v>9</v>
      </c>
      <c r="T10" s="314">
        <v>1</v>
      </c>
      <c r="U10" s="304"/>
      <c r="V10" s="305"/>
      <c r="W10" s="305"/>
      <c r="X10" s="304"/>
      <c r="Y10" s="1"/>
      <c r="Z10" s="1"/>
      <c r="AA10" s="305"/>
      <c r="AB10" s="305"/>
      <c r="AC10" s="305"/>
      <c r="AD10" s="1"/>
    </row>
    <row r="11" spans="1:30" ht="24.95" customHeight="1">
      <c r="A11" s="463" t="s">
        <v>7</v>
      </c>
      <c r="B11" s="465" t="s">
        <v>22</v>
      </c>
      <c r="C11" s="467" t="s">
        <v>9</v>
      </c>
      <c r="D11" s="290" t="s">
        <v>10</v>
      </c>
      <c r="E11" s="268" t="s">
        <v>25</v>
      </c>
      <c r="F11" s="318">
        <f t="shared" si="0"/>
        <v>19</v>
      </c>
      <c r="G11" s="318">
        <f t="shared" si="1"/>
        <v>2</v>
      </c>
      <c r="H11" s="319">
        <f t="shared" si="2"/>
        <v>10.526315789473683</v>
      </c>
      <c r="I11" s="318">
        <f t="shared" si="3"/>
        <v>2</v>
      </c>
      <c r="J11" s="320">
        <f t="shared" si="4"/>
        <v>10.526315789473683</v>
      </c>
      <c r="K11" s="1"/>
      <c r="L11" s="1"/>
      <c r="M11" s="158"/>
      <c r="N11" s="313" t="s">
        <v>142</v>
      </c>
      <c r="O11" s="314">
        <v>19</v>
      </c>
      <c r="P11" s="314">
        <v>0</v>
      </c>
      <c r="Q11" s="314">
        <v>2</v>
      </c>
      <c r="R11" s="314">
        <v>0</v>
      </c>
      <c r="S11" s="314">
        <v>2</v>
      </c>
      <c r="T11" s="314">
        <v>0</v>
      </c>
      <c r="U11" s="304"/>
      <c r="V11" s="305"/>
      <c r="W11" s="305"/>
      <c r="X11" s="304"/>
      <c r="Y11" s="1"/>
      <c r="Z11" s="1"/>
      <c r="AA11" s="305"/>
      <c r="AB11" s="305"/>
      <c r="AC11" s="305"/>
      <c r="AD11" s="1"/>
    </row>
    <row r="12" spans="1:30" ht="24.95" customHeight="1">
      <c r="A12" s="464"/>
      <c r="B12" s="466"/>
      <c r="C12" s="468"/>
      <c r="D12" s="290" t="s">
        <v>12</v>
      </c>
      <c r="E12" s="268" t="s">
        <v>26</v>
      </c>
      <c r="F12" s="318">
        <f t="shared" si="0"/>
        <v>2266</v>
      </c>
      <c r="G12" s="318">
        <f t="shared" si="1"/>
        <v>1227</v>
      </c>
      <c r="H12" s="319">
        <f t="shared" si="2"/>
        <v>54.148278905560453</v>
      </c>
      <c r="I12" s="318">
        <f t="shared" si="3"/>
        <v>1135</v>
      </c>
      <c r="J12" s="320">
        <f t="shared" si="4"/>
        <v>50.088261253309796</v>
      </c>
      <c r="K12" s="1"/>
      <c r="L12" s="1"/>
      <c r="M12" s="158"/>
      <c r="N12" s="313" t="s">
        <v>147</v>
      </c>
      <c r="O12" s="314">
        <v>2316</v>
      </c>
      <c r="P12" s="314">
        <v>50</v>
      </c>
      <c r="Q12" s="314">
        <v>1261</v>
      </c>
      <c r="R12" s="314">
        <v>34</v>
      </c>
      <c r="S12" s="314">
        <v>1174</v>
      </c>
      <c r="T12" s="314">
        <v>39</v>
      </c>
      <c r="U12" s="304"/>
      <c r="V12" s="305"/>
      <c r="W12" s="305"/>
      <c r="X12" s="304"/>
      <c r="Y12" s="1"/>
      <c r="Z12" s="1"/>
      <c r="AA12" s="305"/>
      <c r="AB12" s="305"/>
      <c r="AC12" s="305"/>
      <c r="AD12" s="1"/>
    </row>
    <row r="13" spans="1:30" ht="24.95" customHeight="1">
      <c r="A13" s="265" t="s">
        <v>7</v>
      </c>
      <c r="B13" s="266" t="s">
        <v>27</v>
      </c>
      <c r="C13" s="267" t="s">
        <v>9</v>
      </c>
      <c r="D13" s="290"/>
      <c r="E13" s="268" t="s">
        <v>29</v>
      </c>
      <c r="F13" s="318">
        <f t="shared" si="0"/>
        <v>853</v>
      </c>
      <c r="G13" s="318">
        <f t="shared" si="1"/>
        <v>424</v>
      </c>
      <c r="H13" s="319">
        <f t="shared" si="2"/>
        <v>49.706916764361083</v>
      </c>
      <c r="I13" s="318">
        <f t="shared" si="3"/>
        <v>404</v>
      </c>
      <c r="J13" s="320">
        <f t="shared" si="4"/>
        <v>47.362250879249707</v>
      </c>
      <c r="K13" s="1"/>
      <c r="L13" s="1"/>
      <c r="M13" s="158"/>
      <c r="N13" s="313" t="s">
        <v>157</v>
      </c>
      <c r="O13" s="314">
        <v>879</v>
      </c>
      <c r="P13" s="314">
        <v>26</v>
      </c>
      <c r="Q13" s="314">
        <v>447</v>
      </c>
      <c r="R13" s="314">
        <v>23</v>
      </c>
      <c r="S13" s="314">
        <v>431</v>
      </c>
      <c r="T13" s="314">
        <v>27</v>
      </c>
      <c r="U13" s="304"/>
      <c r="V13" s="305"/>
      <c r="W13" s="305"/>
      <c r="X13" s="304"/>
      <c r="Y13" s="1"/>
      <c r="Z13" s="1"/>
      <c r="AA13" s="305"/>
      <c r="AB13" s="305"/>
      <c r="AC13" s="305"/>
      <c r="AD13" s="1"/>
    </row>
    <row r="14" spans="1:30" ht="24.95" customHeight="1">
      <c r="A14" s="265" t="s">
        <v>7</v>
      </c>
      <c r="B14" s="266" t="s">
        <v>30</v>
      </c>
      <c r="C14" s="267" t="s">
        <v>9</v>
      </c>
      <c r="D14" s="290" t="s">
        <v>10</v>
      </c>
      <c r="E14" s="268" t="s">
        <v>33</v>
      </c>
      <c r="F14" s="318">
        <f t="shared" si="0"/>
        <v>278</v>
      </c>
      <c r="G14" s="318">
        <f t="shared" si="1"/>
        <v>187</v>
      </c>
      <c r="H14" s="319">
        <f t="shared" si="2"/>
        <v>67.266187050359719</v>
      </c>
      <c r="I14" s="318">
        <f t="shared" si="3"/>
        <v>181</v>
      </c>
      <c r="J14" s="320">
        <f t="shared" si="4"/>
        <v>65.107913669064743</v>
      </c>
      <c r="K14" s="1"/>
      <c r="L14" s="1"/>
      <c r="M14" s="158"/>
      <c r="N14" s="313" t="s">
        <v>168</v>
      </c>
      <c r="O14" s="314">
        <v>437</v>
      </c>
      <c r="P14" s="314">
        <v>159</v>
      </c>
      <c r="Q14" s="314">
        <v>329</v>
      </c>
      <c r="R14" s="314">
        <v>142</v>
      </c>
      <c r="S14" s="314">
        <v>319</v>
      </c>
      <c r="T14" s="314">
        <v>138</v>
      </c>
      <c r="U14" s="304"/>
      <c r="V14" s="305"/>
      <c r="W14" s="305"/>
      <c r="X14" s="304"/>
      <c r="Y14" s="1"/>
      <c r="Z14" s="1"/>
      <c r="AA14" s="305"/>
      <c r="AB14" s="305"/>
      <c r="AC14" s="305"/>
      <c r="AD14" s="1"/>
    </row>
    <row r="15" spans="1:30" ht="24.95" customHeight="1">
      <c r="A15" s="469" t="s">
        <v>54</v>
      </c>
      <c r="B15" s="465"/>
      <c r="C15" s="465"/>
      <c r="D15" s="290" t="s">
        <v>10</v>
      </c>
      <c r="E15" s="268" t="s">
        <v>35</v>
      </c>
      <c r="F15" s="318">
        <f>O16+O17+O18+O19-P16-P17-P18-P19</f>
        <v>224</v>
      </c>
      <c r="G15" s="318">
        <f>Q16+Q17+Q18+Q19-R16-R17-R18-R19</f>
        <v>120</v>
      </c>
      <c r="H15" s="319">
        <f t="shared" si="2"/>
        <v>53.571428571428569</v>
      </c>
      <c r="I15" s="318">
        <f>S16+S17+S18+S19-T16-T17-T18-T19</f>
        <v>106</v>
      </c>
      <c r="J15" s="320">
        <f t="shared" si="4"/>
        <v>47.321428571428569</v>
      </c>
      <c r="K15" s="1"/>
      <c r="L15" s="1"/>
      <c r="M15" s="158"/>
      <c r="N15" s="313" t="s">
        <v>177</v>
      </c>
      <c r="O15" s="315"/>
      <c r="P15" s="314">
        <v>8742</v>
      </c>
      <c r="Q15" s="315"/>
      <c r="R15" s="314">
        <v>5078</v>
      </c>
      <c r="S15" s="315"/>
      <c r="T15" s="314">
        <v>4883</v>
      </c>
      <c r="U15" s="304"/>
      <c r="V15" s="305"/>
      <c r="W15" s="305"/>
      <c r="X15" s="304"/>
      <c r="Y15" s="1"/>
      <c r="Z15" s="1"/>
      <c r="AA15" s="305"/>
      <c r="AB15" s="305"/>
      <c r="AC15" s="305"/>
      <c r="AD15" s="1"/>
    </row>
    <row r="16" spans="1:30" ht="24.95" customHeight="1">
      <c r="A16" s="470"/>
      <c r="B16" s="473"/>
      <c r="C16" s="472"/>
      <c r="D16" s="290" t="s">
        <v>12</v>
      </c>
      <c r="E16" s="295" t="s">
        <v>55</v>
      </c>
      <c r="F16" s="321">
        <f>O20+O21+O22+O23+O24-P20-P21-P22-P23-P24-P25</f>
        <v>183</v>
      </c>
      <c r="G16" s="322">
        <f>Q20+Q21+Q22+Q23+Q24-R20-R21-R22-R23-R24</f>
        <v>94</v>
      </c>
      <c r="H16" s="319">
        <f t="shared" si="2"/>
        <v>51.366120218579233</v>
      </c>
      <c r="I16" s="318">
        <f>S20+S21+S22+S23+S24-T20-T21-T22-T23-T24</f>
        <v>86</v>
      </c>
      <c r="J16" s="320">
        <f t="shared" si="4"/>
        <v>46.994535519125684</v>
      </c>
      <c r="K16" s="1"/>
      <c r="L16" s="1"/>
      <c r="M16" s="158"/>
      <c r="N16" s="313" t="s">
        <v>442</v>
      </c>
      <c r="O16" s="314">
        <v>64</v>
      </c>
      <c r="P16" s="314">
        <v>11</v>
      </c>
      <c r="Q16" s="314">
        <v>25</v>
      </c>
      <c r="R16" s="314">
        <v>8</v>
      </c>
      <c r="S16" s="314">
        <v>20</v>
      </c>
      <c r="T16" s="314">
        <v>7</v>
      </c>
      <c r="U16" s="304"/>
      <c r="V16" s="305"/>
      <c r="W16" s="305"/>
      <c r="X16" s="304"/>
      <c r="Y16" s="1"/>
      <c r="Z16" s="1"/>
      <c r="AA16" s="305"/>
      <c r="AB16" s="305"/>
      <c r="AC16" s="305"/>
      <c r="AD16" s="1"/>
    </row>
    <row r="17" spans="1:30" ht="24.95" customHeight="1">
      <c r="A17" s="470"/>
      <c r="B17" s="473"/>
      <c r="C17" s="472"/>
      <c r="D17" s="290" t="s">
        <v>20</v>
      </c>
      <c r="E17" s="295" t="s">
        <v>56</v>
      </c>
      <c r="F17" s="321">
        <f>O25+O26+O27+O28+O29-P25-P26-P27-P28-P29</f>
        <v>224</v>
      </c>
      <c r="G17" s="322">
        <f>Q25+Q26+Q27+Q28+Q29-R25-R26-R27-R28-R29</f>
        <v>112</v>
      </c>
      <c r="H17" s="319">
        <f t="shared" si="2"/>
        <v>50</v>
      </c>
      <c r="I17" s="318">
        <f>S25+S26+S27+S28+S29-T25-T26-T27-T28-T29</f>
        <v>98</v>
      </c>
      <c r="J17" s="323">
        <f t="shared" si="4"/>
        <v>43.75</v>
      </c>
      <c r="K17" s="1"/>
      <c r="L17" s="1"/>
      <c r="M17" s="158"/>
      <c r="N17" s="313" t="s">
        <v>456</v>
      </c>
      <c r="O17" s="314">
        <v>19</v>
      </c>
      <c r="P17" s="314">
        <v>1</v>
      </c>
      <c r="Q17" s="314">
        <v>9</v>
      </c>
      <c r="R17" s="314">
        <v>0</v>
      </c>
      <c r="S17" s="314">
        <v>8</v>
      </c>
      <c r="T17" s="314">
        <v>0</v>
      </c>
      <c r="U17" s="304"/>
      <c r="V17" s="305"/>
      <c r="W17" s="305"/>
      <c r="X17" s="304"/>
      <c r="Y17" s="1"/>
      <c r="Z17" s="1"/>
      <c r="AA17" s="306"/>
      <c r="AB17" s="307"/>
      <c r="AC17" s="308"/>
      <c r="AD17" s="1"/>
    </row>
    <row r="18" spans="1:30" ht="24.95" customHeight="1">
      <c r="A18" s="471"/>
      <c r="B18" s="466"/>
      <c r="C18" s="466"/>
      <c r="D18" s="290" t="s">
        <v>51</v>
      </c>
      <c r="E18" s="268" t="s">
        <v>57</v>
      </c>
      <c r="F18" s="318">
        <f>O30-P30</f>
        <v>28</v>
      </c>
      <c r="G18" s="318">
        <f>Q30-R30</f>
        <v>5</v>
      </c>
      <c r="H18" s="319">
        <f t="shared" si="2"/>
        <v>17.857142857142858</v>
      </c>
      <c r="I18" s="318">
        <f>S30-T30</f>
        <v>5</v>
      </c>
      <c r="J18" s="320">
        <f t="shared" si="4"/>
        <v>17.857142857142858</v>
      </c>
      <c r="K18" s="1"/>
      <c r="L18" s="1"/>
      <c r="M18" s="158"/>
      <c r="N18" s="313" t="s">
        <v>457</v>
      </c>
      <c r="O18" s="314">
        <v>44</v>
      </c>
      <c r="P18" s="314">
        <v>11</v>
      </c>
      <c r="Q18" s="314">
        <v>31</v>
      </c>
      <c r="R18" s="314">
        <v>9</v>
      </c>
      <c r="S18" s="314">
        <v>26</v>
      </c>
      <c r="T18" s="314">
        <v>8</v>
      </c>
      <c r="U18" s="304"/>
      <c r="V18" s="305"/>
      <c r="W18" s="305"/>
      <c r="X18" s="304"/>
      <c r="Y18" s="1"/>
      <c r="Z18" s="1"/>
      <c r="AA18" s="1"/>
      <c r="AB18" s="1"/>
      <c r="AC18" s="1"/>
      <c r="AD18" s="1"/>
    </row>
    <row r="19" spans="1:30" ht="24.95" customHeight="1">
      <c r="A19" s="265" t="s">
        <v>7</v>
      </c>
      <c r="B19" s="266" t="s">
        <v>37</v>
      </c>
      <c r="C19" s="267" t="s">
        <v>9</v>
      </c>
      <c r="D19" s="290" t="s">
        <v>10</v>
      </c>
      <c r="E19" s="268" t="s">
        <v>40</v>
      </c>
      <c r="F19" s="324">
        <f>O33-P33</f>
        <v>97</v>
      </c>
      <c r="G19" s="325">
        <f>Q33-R33</f>
        <v>52</v>
      </c>
      <c r="H19" s="326">
        <f t="shared" si="2"/>
        <v>53.608247422680414</v>
      </c>
      <c r="I19" s="324">
        <f>S33-T33</f>
        <v>42</v>
      </c>
      <c r="J19" s="327">
        <f t="shared" si="4"/>
        <v>43.298969072164951</v>
      </c>
      <c r="K19" s="1"/>
      <c r="L19" s="1"/>
      <c r="M19" s="158"/>
      <c r="N19" s="313" t="s">
        <v>458</v>
      </c>
      <c r="O19" s="314">
        <v>122</v>
      </c>
      <c r="P19" s="314">
        <v>2</v>
      </c>
      <c r="Q19" s="314">
        <v>73</v>
      </c>
      <c r="R19" s="314">
        <v>1</v>
      </c>
      <c r="S19" s="314">
        <v>68</v>
      </c>
      <c r="T19" s="314">
        <v>1</v>
      </c>
      <c r="U19" s="304"/>
      <c r="V19" s="305"/>
      <c r="W19" s="305"/>
      <c r="X19" s="304"/>
      <c r="Y19" s="1"/>
      <c r="Z19" s="1"/>
      <c r="AA19" s="1"/>
      <c r="AB19" s="1"/>
      <c r="AC19" s="1"/>
      <c r="AD19" s="1"/>
    </row>
    <row r="20" spans="1:30" ht="24.95" customHeight="1">
      <c r="A20" s="463" t="s">
        <v>7</v>
      </c>
      <c r="B20" s="474" t="s">
        <v>41</v>
      </c>
      <c r="C20" s="467" t="s">
        <v>9</v>
      </c>
      <c r="D20" s="290" t="s">
        <v>10</v>
      </c>
      <c r="E20" s="298" t="s">
        <v>44</v>
      </c>
      <c r="F20" s="318">
        <f>O43-P43</f>
        <v>57231</v>
      </c>
      <c r="G20" s="322">
        <f>Q43-R43</f>
        <v>37120</v>
      </c>
      <c r="H20" s="319">
        <f t="shared" si="2"/>
        <v>64.859953521692788</v>
      </c>
      <c r="I20" s="318">
        <f>S43-T43</f>
        <v>33760</v>
      </c>
      <c r="J20" s="320">
        <f t="shared" si="4"/>
        <v>58.989009452918872</v>
      </c>
      <c r="K20" s="1"/>
      <c r="L20" s="1"/>
      <c r="M20" s="158"/>
      <c r="N20" s="313" t="s">
        <v>459</v>
      </c>
      <c r="O20" s="314">
        <v>174</v>
      </c>
      <c r="P20" s="314">
        <v>3</v>
      </c>
      <c r="Q20" s="314">
        <v>92</v>
      </c>
      <c r="R20" s="314">
        <v>3</v>
      </c>
      <c r="S20" s="314">
        <v>86</v>
      </c>
      <c r="T20" s="314">
        <v>2</v>
      </c>
      <c r="U20" s="304"/>
      <c r="V20" s="305"/>
      <c r="W20" s="305"/>
      <c r="X20" s="304"/>
      <c r="Y20" s="1"/>
      <c r="Z20" s="1"/>
      <c r="AA20" s="1"/>
      <c r="AB20" s="1"/>
      <c r="AC20" s="1"/>
      <c r="AD20" s="1"/>
    </row>
    <row r="21" spans="1:30" ht="24.95" customHeight="1">
      <c r="A21" s="464"/>
      <c r="B21" s="475"/>
      <c r="C21" s="476"/>
      <c r="D21" s="290" t="s">
        <v>12</v>
      </c>
      <c r="E21" s="298" t="s">
        <v>0</v>
      </c>
      <c r="F21" s="318">
        <f>O44-P44</f>
        <v>7358</v>
      </c>
      <c r="G21" s="322">
        <f>Q44-R44</f>
        <v>4522</v>
      </c>
      <c r="H21" s="326">
        <f t="shared" si="2"/>
        <v>61.456917640663221</v>
      </c>
      <c r="I21" s="318">
        <f>S44-T44</f>
        <v>3542</v>
      </c>
      <c r="J21" s="327">
        <f t="shared" si="4"/>
        <v>48.138081000271818</v>
      </c>
      <c r="K21" s="1"/>
      <c r="L21" s="1"/>
      <c r="M21" s="158"/>
      <c r="N21" s="313" t="s">
        <v>460</v>
      </c>
      <c r="O21" s="314">
        <v>2</v>
      </c>
      <c r="P21" s="314">
        <v>0</v>
      </c>
      <c r="Q21" s="314">
        <v>1</v>
      </c>
      <c r="R21" s="314">
        <v>0</v>
      </c>
      <c r="S21" s="314">
        <v>0</v>
      </c>
      <c r="T21" s="314">
        <v>0</v>
      </c>
      <c r="U21" s="304"/>
      <c r="V21" s="305"/>
      <c r="W21" s="305"/>
      <c r="X21" s="304"/>
      <c r="Y21" s="1"/>
      <c r="Z21" s="1"/>
      <c r="AA21" s="1"/>
      <c r="AB21" s="1"/>
      <c r="AC21" s="1"/>
      <c r="AD21" s="1"/>
    </row>
    <row r="22" spans="1:30" ht="24.95" customHeight="1">
      <c r="A22" s="265"/>
      <c r="B22" s="269" t="s">
        <v>45</v>
      </c>
      <c r="C22" s="270"/>
      <c r="D22" s="291"/>
      <c r="E22" s="268" t="s">
        <v>46</v>
      </c>
      <c r="F22" s="318">
        <f>O45-P45</f>
        <v>52</v>
      </c>
      <c r="G22" s="322">
        <f>Q45-R45</f>
        <v>52</v>
      </c>
      <c r="H22" s="326">
        <f t="shared" si="2"/>
        <v>100</v>
      </c>
      <c r="I22" s="318">
        <f>S45-T45</f>
        <v>52</v>
      </c>
      <c r="J22" s="329">
        <f>(I22/F22)*100</f>
        <v>100</v>
      </c>
      <c r="K22" s="1"/>
      <c r="L22" s="1"/>
      <c r="M22" s="172"/>
      <c r="N22" s="313" t="s">
        <v>461</v>
      </c>
      <c r="O22" s="314">
        <v>2</v>
      </c>
      <c r="P22" s="314">
        <v>0</v>
      </c>
      <c r="Q22" s="314">
        <v>2</v>
      </c>
      <c r="R22" s="314">
        <v>0</v>
      </c>
      <c r="S22" s="314">
        <v>0</v>
      </c>
      <c r="T22" s="314">
        <v>0</v>
      </c>
      <c r="U22" s="304"/>
      <c r="V22" s="304"/>
      <c r="W22" s="305"/>
      <c r="X22" s="304"/>
      <c r="Y22" s="304"/>
      <c r="Z22" s="1"/>
      <c r="AA22" s="1"/>
      <c r="AB22" s="1"/>
      <c r="AC22" s="1"/>
      <c r="AD22" s="1"/>
    </row>
    <row r="23" spans="1:30" ht="24.95" customHeight="1">
      <c r="A23" s="265"/>
      <c r="B23" s="269" t="s">
        <v>47</v>
      </c>
      <c r="C23" s="270"/>
      <c r="D23" s="291"/>
      <c r="E23" s="268" t="s">
        <v>48</v>
      </c>
      <c r="F23" s="318">
        <f>O46-P46</f>
        <v>4</v>
      </c>
      <c r="G23" s="322">
        <f>Q46-R46</f>
        <v>4</v>
      </c>
      <c r="H23" s="326">
        <f t="shared" si="2"/>
        <v>100</v>
      </c>
      <c r="I23" s="318">
        <f>S46-T46</f>
        <v>4</v>
      </c>
      <c r="J23" s="329">
        <f>(I23/F23)*100</f>
        <v>100</v>
      </c>
      <c r="K23" s="1"/>
      <c r="L23" s="1"/>
      <c r="M23" s="172"/>
      <c r="N23" s="313" t="s">
        <v>462</v>
      </c>
      <c r="O23" s="314">
        <v>1</v>
      </c>
      <c r="P23" s="314">
        <v>0</v>
      </c>
      <c r="Q23" s="314">
        <v>0</v>
      </c>
      <c r="R23" s="314">
        <v>0</v>
      </c>
      <c r="S23" s="314">
        <v>0</v>
      </c>
      <c r="T23" s="314">
        <v>0</v>
      </c>
      <c r="U23" s="304"/>
      <c r="V23" s="304"/>
      <c r="W23" s="305"/>
      <c r="X23" s="304"/>
      <c r="Y23" s="304"/>
      <c r="Z23" s="1"/>
      <c r="AA23" s="1"/>
      <c r="AB23" s="1"/>
      <c r="AC23" s="1"/>
      <c r="AD23" s="1"/>
    </row>
    <row r="24" spans="1:30" ht="12.6" customHeight="1">
      <c r="A24" s="271"/>
      <c r="B24" s="272"/>
      <c r="C24" s="273"/>
      <c r="D24" s="274"/>
      <c r="E24" s="479" t="s">
        <v>49</v>
      </c>
      <c r="F24" s="488">
        <f>SUM(P5:P46)</f>
        <v>20110</v>
      </c>
      <c r="G24" s="490">
        <f>SUM(R5:R46)</f>
        <v>10363</v>
      </c>
      <c r="H24" s="491">
        <f>(G24/F24)*100</f>
        <v>51.531576330183995</v>
      </c>
      <c r="I24" s="489">
        <f>SUM(T5:T46)</f>
        <v>12517</v>
      </c>
      <c r="J24" s="493">
        <f>(I24/F24)*100</f>
        <v>62.242665340626559</v>
      </c>
      <c r="K24" s="1"/>
      <c r="L24" s="1"/>
      <c r="M24" s="1"/>
      <c r="N24" s="313" t="s">
        <v>463</v>
      </c>
      <c r="O24" s="314">
        <v>8</v>
      </c>
      <c r="P24" s="314">
        <v>0</v>
      </c>
      <c r="Q24" s="314">
        <v>2</v>
      </c>
      <c r="R24" s="314">
        <v>0</v>
      </c>
      <c r="S24" s="314">
        <v>2</v>
      </c>
      <c r="T24" s="314">
        <v>0</v>
      </c>
      <c r="U24" s="304"/>
      <c r="V24" s="304"/>
      <c r="W24" s="304"/>
      <c r="X24" s="304"/>
      <c r="Y24" s="1"/>
      <c r="Z24" s="1"/>
      <c r="AA24" s="1"/>
      <c r="AB24" s="1"/>
      <c r="AC24" s="1"/>
      <c r="AD24" s="1"/>
    </row>
    <row r="25" spans="1:30" ht="12.6" customHeight="1">
      <c r="A25" s="271"/>
      <c r="B25" s="272"/>
      <c r="C25" s="273"/>
      <c r="D25" s="275"/>
      <c r="E25" s="480"/>
      <c r="F25" s="489"/>
      <c r="G25" s="490"/>
      <c r="H25" s="492"/>
      <c r="I25" s="489"/>
      <c r="J25" s="494"/>
      <c r="K25" s="1"/>
      <c r="L25" s="1"/>
      <c r="M25" s="1"/>
      <c r="N25" s="313" t="s">
        <v>464</v>
      </c>
      <c r="O25" s="314">
        <v>102</v>
      </c>
      <c r="P25" s="314">
        <v>1</v>
      </c>
      <c r="Q25" s="314">
        <v>59</v>
      </c>
      <c r="R25" s="314">
        <v>2</v>
      </c>
      <c r="S25" s="314">
        <v>51</v>
      </c>
      <c r="T25" s="314">
        <v>1</v>
      </c>
      <c r="U25" s="304"/>
      <c r="V25" s="304"/>
      <c r="W25" s="304"/>
      <c r="X25" s="304"/>
      <c r="Y25" s="1"/>
      <c r="Z25" s="1"/>
      <c r="AA25" s="1"/>
      <c r="AB25" s="1"/>
      <c r="AC25" s="1"/>
      <c r="AD25" s="1"/>
    </row>
    <row r="26" spans="1:30" ht="24.95" customHeight="1">
      <c r="A26" s="276"/>
      <c r="B26" s="277"/>
      <c r="C26" s="277"/>
      <c r="D26" s="278"/>
      <c r="E26" s="279" t="s">
        <v>451</v>
      </c>
      <c r="F26" s="330">
        <f>SUM(F5:F25)</f>
        <v>89261</v>
      </c>
      <c r="G26" s="330">
        <f>SUM(G5:G25)</f>
        <v>54424</v>
      </c>
      <c r="H26" s="331">
        <f>(G26/F26)*100</f>
        <v>60.971756982332714</v>
      </c>
      <c r="I26" s="330">
        <f>SUM(I5:I25)</f>
        <v>52065</v>
      </c>
      <c r="J26" s="332">
        <f>(I26/F26)*100</f>
        <v>58.328945452101145</v>
      </c>
      <c r="K26" s="1"/>
      <c r="L26" s="1"/>
      <c r="M26" s="1"/>
      <c r="N26" s="313" t="s">
        <v>465</v>
      </c>
      <c r="O26" s="314">
        <v>0</v>
      </c>
      <c r="P26" s="314">
        <v>0</v>
      </c>
      <c r="Q26" s="314">
        <v>0</v>
      </c>
      <c r="R26" s="314">
        <v>0</v>
      </c>
      <c r="S26" s="314">
        <v>0</v>
      </c>
      <c r="T26" s="314">
        <v>0</v>
      </c>
      <c r="U26" s="309"/>
      <c r="V26" s="309"/>
      <c r="W26" s="310"/>
      <c r="X26" s="309"/>
      <c r="Y26" s="1"/>
      <c r="Z26" s="1"/>
      <c r="AA26" s="1"/>
      <c r="AB26" s="1"/>
      <c r="AC26" s="1"/>
      <c r="AD26" s="1"/>
    </row>
    <row r="27" spans="1:30" ht="43.35" customHeight="1">
      <c r="A27" s="477" t="s">
        <v>448</v>
      </c>
      <c r="B27" s="477"/>
      <c r="C27" s="477"/>
      <c r="D27" s="477"/>
      <c r="E27" s="477"/>
      <c r="F27" s="477"/>
      <c r="G27" s="477"/>
      <c r="H27" s="477"/>
      <c r="I27" s="134"/>
      <c r="J27" s="134"/>
      <c r="M27" s="1"/>
      <c r="N27" s="313" t="s">
        <v>466</v>
      </c>
      <c r="O27" s="314">
        <v>75</v>
      </c>
      <c r="P27" s="314">
        <v>0</v>
      </c>
      <c r="Q27" s="314">
        <v>34</v>
      </c>
      <c r="R27" s="314">
        <v>0</v>
      </c>
      <c r="S27" s="314">
        <v>28</v>
      </c>
      <c r="T27" s="314">
        <v>0</v>
      </c>
      <c r="U27" s="1"/>
      <c r="V27" s="1"/>
      <c r="W27" s="1"/>
      <c r="X27" s="1"/>
      <c r="Y27" s="1"/>
      <c r="Z27" s="1"/>
      <c r="AA27" s="1"/>
      <c r="AB27" s="1"/>
      <c r="AC27" s="1"/>
      <c r="AD27" s="1"/>
    </row>
    <row r="28" spans="1:30" ht="36.6" customHeight="1">
      <c r="A28" s="478"/>
      <c r="B28" s="478"/>
      <c r="C28" s="478"/>
      <c r="D28" s="478"/>
      <c r="E28" s="478"/>
      <c r="F28" s="478"/>
      <c r="G28" s="478"/>
      <c r="H28" s="478"/>
      <c r="I28" s="141"/>
      <c r="J28" s="141"/>
      <c r="M28" s="1"/>
      <c r="N28" s="313" t="s">
        <v>467</v>
      </c>
      <c r="O28" s="314">
        <v>7</v>
      </c>
      <c r="P28" s="314">
        <v>0</v>
      </c>
      <c r="Q28" s="314">
        <v>3</v>
      </c>
      <c r="R28" s="314">
        <v>0</v>
      </c>
      <c r="S28" s="314">
        <v>3</v>
      </c>
      <c r="T28" s="314">
        <v>0</v>
      </c>
      <c r="U28" s="1"/>
      <c r="V28" s="1"/>
      <c r="W28" s="1"/>
      <c r="X28" s="1"/>
      <c r="Y28" s="1"/>
      <c r="Z28" s="1"/>
      <c r="AA28" s="1"/>
      <c r="AB28" s="1"/>
      <c r="AC28" s="1"/>
      <c r="AD28" s="1"/>
    </row>
    <row r="29" spans="1:30" ht="24.6" customHeight="1">
      <c r="A29" s="478"/>
      <c r="B29" s="478"/>
      <c r="C29" s="478"/>
      <c r="D29" s="478"/>
      <c r="E29" s="478"/>
      <c r="F29" s="478"/>
      <c r="G29" s="478"/>
      <c r="H29" s="478"/>
      <c r="I29" s="91"/>
      <c r="J29" s="91"/>
      <c r="M29" s="1"/>
      <c r="N29" s="313" t="s">
        <v>468</v>
      </c>
      <c r="O29" s="314">
        <v>41</v>
      </c>
      <c r="P29" s="314">
        <v>0</v>
      </c>
      <c r="Q29" s="314">
        <v>18</v>
      </c>
      <c r="R29" s="314">
        <v>0</v>
      </c>
      <c r="S29" s="314">
        <v>17</v>
      </c>
      <c r="T29" s="314">
        <v>0</v>
      </c>
      <c r="U29" s="1"/>
      <c r="V29" s="1"/>
      <c r="W29" s="1"/>
      <c r="X29" s="1"/>
      <c r="Y29" s="1"/>
      <c r="Z29" s="1"/>
      <c r="AA29" s="1"/>
      <c r="AB29" s="1"/>
      <c r="AC29" s="1"/>
      <c r="AD29" s="1"/>
    </row>
    <row r="30" spans="1:30" ht="29.1" customHeight="1">
      <c r="A30" s="478"/>
      <c r="B30" s="478"/>
      <c r="C30" s="478"/>
      <c r="D30" s="478"/>
      <c r="E30" s="478"/>
      <c r="F30" s="478"/>
      <c r="G30" s="478"/>
      <c r="H30" s="478"/>
      <c r="I30" s="91"/>
      <c r="J30" s="91"/>
      <c r="M30" s="1"/>
      <c r="N30" s="313" t="s">
        <v>206</v>
      </c>
      <c r="O30" s="314">
        <v>28</v>
      </c>
      <c r="P30" s="314">
        <v>0</v>
      </c>
      <c r="Q30" s="314">
        <v>5</v>
      </c>
      <c r="R30" s="314">
        <v>0</v>
      </c>
      <c r="S30" s="314">
        <v>5</v>
      </c>
      <c r="T30" s="314">
        <v>0</v>
      </c>
      <c r="U30" s="1"/>
      <c r="V30" s="1"/>
      <c r="W30" s="1"/>
      <c r="X30" s="1"/>
      <c r="Y30" s="1"/>
      <c r="Z30" s="1"/>
      <c r="AA30" s="1"/>
      <c r="AB30" s="1"/>
      <c r="AC30" s="1"/>
      <c r="AD30" s="1"/>
    </row>
    <row r="31" spans="1:30">
      <c r="M31" s="1"/>
      <c r="N31" s="313" t="s">
        <v>212</v>
      </c>
      <c r="O31" s="315"/>
      <c r="P31" s="314">
        <v>172</v>
      </c>
      <c r="Q31" s="315"/>
      <c r="R31" s="314">
        <v>40</v>
      </c>
      <c r="S31" s="315"/>
      <c r="T31" s="314">
        <v>38</v>
      </c>
      <c r="U31" s="1"/>
      <c r="V31" s="1"/>
      <c r="W31" s="1"/>
      <c r="X31" s="1"/>
      <c r="Y31" s="1"/>
      <c r="Z31" s="1"/>
      <c r="AA31" s="1"/>
      <c r="AB31" s="1"/>
      <c r="AC31" s="1"/>
      <c r="AD31" s="1"/>
    </row>
    <row r="32" spans="1:30">
      <c r="M32" s="1"/>
      <c r="N32" s="313" t="s">
        <v>215</v>
      </c>
      <c r="O32" s="315"/>
      <c r="P32" s="314">
        <v>12</v>
      </c>
      <c r="Q32" s="315"/>
      <c r="R32" s="314">
        <v>0</v>
      </c>
      <c r="S32" s="315"/>
      <c r="T32" s="314">
        <v>0</v>
      </c>
      <c r="U32" s="1"/>
      <c r="V32" s="1"/>
      <c r="W32" s="1"/>
      <c r="X32" s="1"/>
      <c r="Y32" s="1"/>
      <c r="Z32" s="1"/>
      <c r="AA32" s="1"/>
      <c r="AB32" s="1"/>
      <c r="AC32" s="1"/>
      <c r="AD32" s="1"/>
    </row>
    <row r="33" spans="13:30">
      <c r="M33" s="1"/>
      <c r="N33" s="313" t="s">
        <v>216</v>
      </c>
      <c r="O33" s="314">
        <v>98</v>
      </c>
      <c r="P33" s="316">
        <v>1</v>
      </c>
      <c r="Q33" s="314">
        <v>53</v>
      </c>
      <c r="R33" s="316">
        <v>1</v>
      </c>
      <c r="S33" s="314">
        <v>43</v>
      </c>
      <c r="T33" s="316">
        <v>1</v>
      </c>
      <c r="U33" s="1"/>
      <c r="V33" s="1"/>
      <c r="W33" s="1"/>
      <c r="X33" s="1"/>
      <c r="Y33" s="1"/>
      <c r="Z33" s="1"/>
      <c r="AA33" s="1"/>
      <c r="AB33" s="1"/>
      <c r="AC33" s="1"/>
      <c r="AD33" s="1"/>
    </row>
    <row r="34" spans="13:30">
      <c r="M34" s="1"/>
      <c r="N34" s="313" t="s">
        <v>222</v>
      </c>
      <c r="O34" s="315"/>
      <c r="P34" s="314">
        <v>6</v>
      </c>
      <c r="Q34" s="315"/>
      <c r="R34" s="314">
        <v>3</v>
      </c>
      <c r="S34" s="315"/>
      <c r="T34" s="314">
        <v>3</v>
      </c>
      <c r="U34" s="1"/>
      <c r="V34" s="1"/>
      <c r="W34" s="1"/>
      <c r="X34" s="1"/>
      <c r="Y34" s="1"/>
      <c r="Z34" s="1"/>
      <c r="AA34" s="1"/>
      <c r="AB34" s="1"/>
      <c r="AC34" s="1"/>
      <c r="AD34" s="1"/>
    </row>
    <row r="35" spans="13:30">
      <c r="M35" s="1"/>
      <c r="N35" s="313" t="s">
        <v>223</v>
      </c>
      <c r="O35" s="315"/>
      <c r="P35" s="314">
        <v>16</v>
      </c>
      <c r="Q35" s="315"/>
      <c r="R35" s="314">
        <v>10</v>
      </c>
      <c r="S35" s="315"/>
      <c r="T35" s="314">
        <v>9</v>
      </c>
      <c r="U35" s="1"/>
      <c r="V35" s="1"/>
      <c r="W35" s="1"/>
      <c r="X35" s="1"/>
      <c r="Y35" s="1"/>
      <c r="Z35" s="1"/>
      <c r="AA35" s="1"/>
      <c r="AB35" s="1"/>
      <c r="AC35" s="1"/>
      <c r="AD35" s="1"/>
    </row>
    <row r="36" spans="13:30">
      <c r="M36" s="1"/>
      <c r="N36" s="313" t="s">
        <v>225</v>
      </c>
      <c r="O36" s="315"/>
      <c r="P36" s="314">
        <v>32</v>
      </c>
      <c r="Q36" s="315"/>
      <c r="R36" s="314">
        <v>5</v>
      </c>
      <c r="S36" s="315"/>
      <c r="T36" s="314">
        <v>3</v>
      </c>
      <c r="U36" s="1"/>
      <c r="V36" s="1"/>
      <c r="W36" s="1"/>
      <c r="X36" s="1"/>
      <c r="Y36" s="1"/>
      <c r="Z36" s="1"/>
      <c r="AA36" s="1"/>
      <c r="AB36" s="1"/>
      <c r="AC36" s="1"/>
      <c r="AD36" s="1"/>
    </row>
    <row r="37" spans="13:30">
      <c r="M37" s="1"/>
      <c r="N37" s="313" t="s">
        <v>226</v>
      </c>
      <c r="O37" s="315"/>
      <c r="P37" s="314">
        <v>216</v>
      </c>
      <c r="Q37" s="315"/>
      <c r="R37" s="314">
        <v>16</v>
      </c>
      <c r="S37" s="315"/>
      <c r="T37" s="314">
        <v>9</v>
      </c>
      <c r="U37" s="1"/>
      <c r="V37" s="1"/>
      <c r="W37" s="1"/>
      <c r="X37" s="1"/>
      <c r="Y37" s="1"/>
      <c r="Z37" s="1"/>
      <c r="AA37" s="1"/>
      <c r="AB37" s="1"/>
      <c r="AC37" s="1"/>
      <c r="AD37" s="1"/>
    </row>
    <row r="38" spans="13:30">
      <c r="M38" s="1"/>
      <c r="N38" s="313" t="s">
        <v>229</v>
      </c>
      <c r="O38" s="315"/>
      <c r="P38" s="314">
        <v>4</v>
      </c>
      <c r="Q38" s="315"/>
      <c r="R38" s="314">
        <v>2</v>
      </c>
      <c r="S38" s="315"/>
      <c r="T38" s="314">
        <v>2</v>
      </c>
      <c r="U38" s="1"/>
      <c r="V38" s="1"/>
      <c r="W38" s="1"/>
      <c r="X38" s="1"/>
      <c r="Y38" s="1"/>
      <c r="Z38" s="1"/>
      <c r="AA38" s="1"/>
      <c r="AB38" s="1"/>
      <c r="AC38" s="1"/>
      <c r="AD38" s="1"/>
    </row>
    <row r="39" spans="13:30">
      <c r="N39" s="313" t="s">
        <v>231</v>
      </c>
      <c r="O39" s="315"/>
      <c r="P39" s="314">
        <v>42</v>
      </c>
      <c r="Q39" s="315"/>
      <c r="R39" s="314">
        <v>18</v>
      </c>
      <c r="S39" s="315"/>
      <c r="T39" s="314">
        <v>14</v>
      </c>
    </row>
    <row r="40" spans="13:30">
      <c r="N40" s="313" t="s">
        <v>233</v>
      </c>
      <c r="O40" s="315"/>
      <c r="P40" s="314">
        <v>0</v>
      </c>
      <c r="Q40" s="315"/>
      <c r="R40" s="314">
        <v>0</v>
      </c>
      <c r="S40" s="315"/>
      <c r="T40" s="314">
        <v>0</v>
      </c>
    </row>
    <row r="41" spans="13:30">
      <c r="N41" s="313" t="s">
        <v>234</v>
      </c>
      <c r="O41" s="315"/>
      <c r="P41" s="314">
        <v>175</v>
      </c>
      <c r="Q41" s="315"/>
      <c r="R41" s="314">
        <v>91</v>
      </c>
      <c r="S41" s="315"/>
      <c r="T41" s="314">
        <v>84</v>
      </c>
    </row>
    <row r="42" spans="13:30">
      <c r="N42" s="313" t="s">
        <v>237</v>
      </c>
      <c r="O42" s="315"/>
      <c r="P42" s="314">
        <v>3004</v>
      </c>
      <c r="Q42" s="315"/>
      <c r="R42" s="314">
        <v>1959</v>
      </c>
      <c r="S42" s="315"/>
      <c r="T42" s="314">
        <v>1861</v>
      </c>
    </row>
    <row r="43" spans="13:30">
      <c r="N43" s="313" t="s">
        <v>241</v>
      </c>
      <c r="O43" s="314">
        <v>62877</v>
      </c>
      <c r="P43" s="314">
        <v>5646</v>
      </c>
      <c r="Q43" s="314">
        <v>39688</v>
      </c>
      <c r="R43" s="314">
        <v>2568</v>
      </c>
      <c r="S43" s="314">
        <v>38037</v>
      </c>
      <c r="T43" s="314">
        <v>4277</v>
      </c>
    </row>
    <row r="44" spans="13:30">
      <c r="N44" s="313" t="s">
        <v>252</v>
      </c>
      <c r="O44" s="314">
        <v>9128</v>
      </c>
      <c r="P44" s="314">
        <v>1770</v>
      </c>
      <c r="Q44" s="314">
        <v>4868</v>
      </c>
      <c r="R44" s="314">
        <v>346</v>
      </c>
      <c r="S44" s="314">
        <v>4646</v>
      </c>
      <c r="T44" s="314">
        <v>1104</v>
      </c>
    </row>
    <row r="45" spans="13:30">
      <c r="N45" s="313" t="s">
        <v>258</v>
      </c>
      <c r="O45" s="314">
        <v>52</v>
      </c>
      <c r="P45" s="317">
        <v>0</v>
      </c>
      <c r="Q45" s="314">
        <v>52</v>
      </c>
      <c r="R45" s="317">
        <v>0</v>
      </c>
      <c r="S45" s="314">
        <v>52</v>
      </c>
      <c r="T45" s="317">
        <v>0</v>
      </c>
    </row>
    <row r="46" spans="13:30">
      <c r="N46" s="313" t="s">
        <v>261</v>
      </c>
      <c r="O46" s="314">
        <v>4</v>
      </c>
      <c r="P46" s="317">
        <v>0</v>
      </c>
      <c r="Q46" s="314">
        <v>4</v>
      </c>
      <c r="R46" s="317">
        <v>0</v>
      </c>
      <c r="S46" s="314">
        <v>4</v>
      </c>
      <c r="T46" s="317">
        <v>0</v>
      </c>
    </row>
  </sheetData>
  <mergeCells count="26">
    <mergeCell ref="A27:H30"/>
    <mergeCell ref="E24:E25"/>
    <mergeCell ref="F24:F25"/>
    <mergeCell ref="G24:G25"/>
    <mergeCell ref="H24:H25"/>
    <mergeCell ref="I24:I25"/>
    <mergeCell ref="J24:J25"/>
    <mergeCell ref="A11:A12"/>
    <mergeCell ref="B11:B12"/>
    <mergeCell ref="C11:C12"/>
    <mergeCell ref="A15:C18"/>
    <mergeCell ref="A20:A21"/>
    <mergeCell ref="B20:B21"/>
    <mergeCell ref="C20:C21"/>
    <mergeCell ref="A5:A6"/>
    <mergeCell ref="B5:B6"/>
    <mergeCell ref="C5:C6"/>
    <mergeCell ref="A7:A10"/>
    <mergeCell ref="B7:B10"/>
    <mergeCell ref="C7:C10"/>
    <mergeCell ref="Z4:AA4"/>
    <mergeCell ref="B1:D1"/>
    <mergeCell ref="F3:F4"/>
    <mergeCell ref="G3:G4"/>
    <mergeCell ref="I3:I4"/>
    <mergeCell ref="B4:D4"/>
  </mergeCells>
  <phoneticPr fontId="2"/>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D46"/>
  <sheetViews>
    <sheetView view="pageBreakPreview" topLeftCell="A16" zoomScale="85" zoomScaleNormal="75" zoomScaleSheetLayoutView="85" workbookViewId="0">
      <selection activeCell="F24" sqref="F24:F25"/>
    </sheetView>
  </sheetViews>
  <sheetFormatPr defaultRowHeight="13.5"/>
  <cols>
    <col min="1" max="1" width="1.625" customWidth="1"/>
    <col min="2" max="2" width="3.5" customWidth="1"/>
    <col min="3" max="3" width="1.5" customWidth="1"/>
    <col min="4" max="4" width="5" customWidth="1"/>
    <col min="5" max="5" width="23.375" customWidth="1"/>
    <col min="6" max="6" width="14.375" customWidth="1"/>
    <col min="7" max="7" width="10.875" customWidth="1"/>
    <col min="8" max="8" width="11.125" customWidth="1"/>
    <col min="9" max="9" width="10.875" customWidth="1"/>
    <col min="10" max="10" width="11.125" customWidth="1"/>
    <col min="20" max="20" width="8.875" customWidth="1"/>
    <col min="21" max="21" width="14.875" customWidth="1"/>
    <col min="24" max="24" width="14.875" customWidth="1"/>
  </cols>
  <sheetData>
    <row r="1" spans="1:30" ht="30" customHeight="1">
      <c r="B1" s="495" t="s">
        <v>450</v>
      </c>
      <c r="C1" s="495"/>
      <c r="D1" s="495"/>
      <c r="E1" s="159" t="s">
        <v>421</v>
      </c>
      <c r="F1" s="160"/>
      <c r="G1" s="161"/>
      <c r="H1" s="162"/>
      <c r="I1" s="160"/>
      <c r="J1" s="163"/>
      <c r="M1" s="1"/>
      <c r="N1" s="1"/>
      <c r="O1" s="1"/>
      <c r="P1" s="1"/>
      <c r="Q1" s="1"/>
      <c r="R1" s="1"/>
      <c r="S1" s="1"/>
      <c r="T1" s="1"/>
      <c r="U1" s="1"/>
      <c r="V1" s="1"/>
      <c r="W1" s="1"/>
      <c r="X1" s="1"/>
      <c r="Y1" s="1"/>
      <c r="Z1" s="1"/>
      <c r="AA1" s="1"/>
      <c r="AB1" s="1"/>
      <c r="AC1" s="1"/>
      <c r="AD1" s="1"/>
    </row>
    <row r="2" spans="1:30" ht="22.5" customHeight="1">
      <c r="B2" s="81"/>
      <c r="C2" s="81"/>
      <c r="D2" s="81"/>
      <c r="E2" s="81"/>
      <c r="F2" s="81"/>
      <c r="G2" s="161"/>
      <c r="H2" s="165"/>
      <c r="I2" s="81"/>
      <c r="J2" s="165" t="s">
        <v>469</v>
      </c>
      <c r="M2" s="1"/>
      <c r="N2" s="1"/>
      <c r="O2" s="1"/>
      <c r="P2" s="1"/>
      <c r="Q2" s="1"/>
      <c r="R2" s="1"/>
      <c r="S2" s="1"/>
      <c r="T2" s="1"/>
      <c r="U2" s="299"/>
      <c r="V2" s="1"/>
      <c r="W2" s="1"/>
      <c r="X2" s="299"/>
      <c r="Y2" s="1"/>
      <c r="Z2" s="1"/>
      <c r="AA2" s="1"/>
      <c r="AB2" s="1"/>
      <c r="AC2" s="1"/>
      <c r="AD2" s="1"/>
    </row>
    <row r="3" spans="1:30" ht="21" customHeight="1">
      <c r="A3" s="258"/>
      <c r="B3" s="259"/>
      <c r="C3" s="259"/>
      <c r="D3" s="259"/>
      <c r="E3" s="260" t="s">
        <v>3</v>
      </c>
      <c r="F3" s="458" t="s">
        <v>452</v>
      </c>
      <c r="G3" s="458" t="s">
        <v>424</v>
      </c>
      <c r="H3" s="261"/>
      <c r="I3" s="458" t="s">
        <v>279</v>
      </c>
      <c r="J3" s="261"/>
      <c r="K3" s="1"/>
      <c r="L3" s="1"/>
      <c r="M3" s="153"/>
      <c r="N3" s="153"/>
      <c r="O3" s="1"/>
      <c r="P3" s="300"/>
      <c r="Q3" s="300"/>
      <c r="R3" s="300"/>
      <c r="S3" s="68"/>
      <c r="T3" s="68"/>
      <c r="U3" s="68"/>
      <c r="V3" s="68"/>
      <c r="W3" s="68"/>
      <c r="X3" s="68"/>
      <c r="Y3" s="1"/>
      <c r="Z3" s="1"/>
      <c r="AA3" s="1"/>
      <c r="AB3" s="1"/>
      <c r="AC3" s="1"/>
      <c r="AD3" s="1"/>
    </row>
    <row r="4" spans="1:30" ht="33.75" customHeight="1">
      <c r="A4" s="262"/>
      <c r="B4" s="462"/>
      <c r="C4" s="462"/>
      <c r="D4" s="462"/>
      <c r="E4" s="263"/>
      <c r="F4" s="459"/>
      <c r="G4" s="460"/>
      <c r="H4" s="264" t="s">
        <v>367</v>
      </c>
      <c r="I4" s="461"/>
      <c r="J4" s="264" t="s">
        <v>366</v>
      </c>
      <c r="K4" s="1"/>
      <c r="L4" s="1"/>
      <c r="M4" s="153"/>
      <c r="N4" s="311" t="s">
        <v>96</v>
      </c>
      <c r="O4" s="312" t="s">
        <v>283</v>
      </c>
      <c r="P4" s="312" t="s">
        <v>413</v>
      </c>
      <c r="Q4" s="312" t="s">
        <v>453</v>
      </c>
      <c r="R4" s="312" t="s">
        <v>454</v>
      </c>
      <c r="S4" s="312" t="s">
        <v>102</v>
      </c>
      <c r="T4" s="312" t="s">
        <v>455</v>
      </c>
      <c r="U4" s="302"/>
      <c r="V4" s="301"/>
      <c r="W4" s="301"/>
      <c r="X4" s="302"/>
      <c r="Y4" s="1"/>
      <c r="Z4" s="456"/>
      <c r="AA4" s="456"/>
      <c r="AB4" s="303"/>
      <c r="AC4" s="303"/>
      <c r="AD4" s="1"/>
    </row>
    <row r="5" spans="1:30" ht="24.95" customHeight="1">
      <c r="A5" s="463" t="s">
        <v>7</v>
      </c>
      <c r="B5" s="465" t="s">
        <v>8</v>
      </c>
      <c r="C5" s="467" t="s">
        <v>9</v>
      </c>
      <c r="D5" s="290" t="s">
        <v>10</v>
      </c>
      <c r="E5" s="268" t="s">
        <v>11</v>
      </c>
      <c r="F5" s="318">
        <f>O5-P5</f>
        <v>26</v>
      </c>
      <c r="G5" s="318">
        <f>Q5-R5</f>
        <v>15</v>
      </c>
      <c r="H5" s="319">
        <f>(G5/F5)*100</f>
        <v>57.692307692307686</v>
      </c>
      <c r="I5" s="318">
        <f>S5-T5</f>
        <v>14</v>
      </c>
      <c r="J5" s="320">
        <f>(I5/F5)*100</f>
        <v>53.846153846153847</v>
      </c>
      <c r="K5" s="1"/>
      <c r="L5" s="1"/>
      <c r="M5" s="158"/>
      <c r="N5" s="313" t="s">
        <v>103</v>
      </c>
      <c r="O5" s="314">
        <v>28</v>
      </c>
      <c r="P5" s="314">
        <v>2</v>
      </c>
      <c r="Q5" s="314">
        <v>17</v>
      </c>
      <c r="R5" s="314">
        <v>2</v>
      </c>
      <c r="S5" s="314">
        <v>16</v>
      </c>
      <c r="T5" s="314">
        <v>2</v>
      </c>
      <c r="U5" s="304"/>
      <c r="V5" s="305"/>
      <c r="W5" s="305"/>
      <c r="X5" s="304"/>
      <c r="Y5" s="1"/>
      <c r="Z5" s="1"/>
      <c r="AA5" s="305"/>
      <c r="AB5" s="305"/>
      <c r="AC5" s="305"/>
      <c r="AD5" s="1"/>
    </row>
    <row r="6" spans="1:30" ht="24.95" customHeight="1">
      <c r="A6" s="464"/>
      <c r="B6" s="466"/>
      <c r="C6" s="468"/>
      <c r="D6" s="290" t="s">
        <v>12</v>
      </c>
      <c r="E6" s="268" t="s">
        <v>13</v>
      </c>
      <c r="F6" s="318">
        <f t="shared" ref="F6:F14" si="0">O6-P6</f>
        <v>62</v>
      </c>
      <c r="G6" s="318">
        <f t="shared" ref="G6:G14" si="1">Q6-R6</f>
        <v>30</v>
      </c>
      <c r="H6" s="319">
        <f t="shared" ref="H6:H23" si="2">(G6/F6)*100</f>
        <v>48.387096774193552</v>
      </c>
      <c r="I6" s="318">
        <f t="shared" ref="I6:I14" si="3">S6-T6</f>
        <v>20</v>
      </c>
      <c r="J6" s="320">
        <f t="shared" ref="J6:J21" si="4">(I6/F6)*100</f>
        <v>32.258064516129032</v>
      </c>
      <c r="K6" s="1"/>
      <c r="L6" s="1"/>
      <c r="M6" s="158"/>
      <c r="N6" s="313" t="s">
        <v>112</v>
      </c>
      <c r="O6" s="314">
        <v>62</v>
      </c>
      <c r="P6" s="314">
        <v>0</v>
      </c>
      <c r="Q6" s="314">
        <v>30</v>
      </c>
      <c r="R6" s="314">
        <v>0</v>
      </c>
      <c r="S6" s="314">
        <v>20</v>
      </c>
      <c r="T6" s="314">
        <v>0</v>
      </c>
      <c r="U6" s="304"/>
      <c r="V6" s="305"/>
      <c r="W6" s="305"/>
      <c r="X6" s="304"/>
      <c r="Y6" s="1"/>
      <c r="Z6" s="1"/>
      <c r="AA6" s="305"/>
      <c r="AB6" s="305"/>
      <c r="AC6" s="305"/>
      <c r="AD6" s="1"/>
    </row>
    <row r="7" spans="1:30" ht="24.95" customHeight="1">
      <c r="A7" s="469" t="s">
        <v>7</v>
      </c>
      <c r="B7" s="465" t="s">
        <v>15</v>
      </c>
      <c r="C7" s="465" t="s">
        <v>9</v>
      </c>
      <c r="D7" s="290" t="s">
        <v>10</v>
      </c>
      <c r="E7" s="268" t="s">
        <v>18</v>
      </c>
      <c r="F7" s="318">
        <f t="shared" si="0"/>
        <v>59</v>
      </c>
      <c r="G7" s="318">
        <f t="shared" si="1"/>
        <v>21</v>
      </c>
      <c r="H7" s="319">
        <f t="shared" si="2"/>
        <v>35.593220338983052</v>
      </c>
      <c r="I7" s="318">
        <f t="shared" si="3"/>
        <v>15</v>
      </c>
      <c r="J7" s="320">
        <f t="shared" si="4"/>
        <v>25.423728813559322</v>
      </c>
      <c r="K7" s="1"/>
      <c r="L7" s="1"/>
      <c r="M7" s="158"/>
      <c r="N7" s="313" t="s">
        <v>119</v>
      </c>
      <c r="O7" s="314">
        <v>59</v>
      </c>
      <c r="P7" s="314">
        <v>0</v>
      </c>
      <c r="Q7" s="314">
        <v>21</v>
      </c>
      <c r="R7" s="314">
        <v>0</v>
      </c>
      <c r="S7" s="314">
        <v>16</v>
      </c>
      <c r="T7" s="314">
        <v>1</v>
      </c>
      <c r="U7" s="304"/>
      <c r="V7" s="305"/>
      <c r="W7" s="305"/>
      <c r="X7" s="304"/>
      <c r="Y7" s="1"/>
      <c r="Z7" s="1"/>
      <c r="AA7" s="305"/>
      <c r="AB7" s="305"/>
      <c r="AC7" s="305"/>
      <c r="AD7" s="1"/>
    </row>
    <row r="8" spans="1:30" ht="24.95" customHeight="1">
      <c r="A8" s="470"/>
      <c r="B8" s="472"/>
      <c r="C8" s="472"/>
      <c r="D8" s="290" t="s">
        <v>12</v>
      </c>
      <c r="E8" s="268" t="s">
        <v>19</v>
      </c>
      <c r="F8" s="318">
        <f t="shared" si="0"/>
        <v>66</v>
      </c>
      <c r="G8" s="318">
        <f t="shared" si="1"/>
        <v>38</v>
      </c>
      <c r="H8" s="319">
        <f t="shared" si="2"/>
        <v>57.575757575757578</v>
      </c>
      <c r="I8" s="318">
        <f t="shared" si="3"/>
        <v>32</v>
      </c>
      <c r="J8" s="320">
        <f t="shared" si="4"/>
        <v>48.484848484848484</v>
      </c>
      <c r="K8" s="1"/>
      <c r="L8" s="1"/>
      <c r="M8" s="158"/>
      <c r="N8" s="313" t="s">
        <v>126</v>
      </c>
      <c r="O8" s="314">
        <v>68</v>
      </c>
      <c r="P8" s="314">
        <v>2</v>
      </c>
      <c r="Q8" s="314">
        <v>39</v>
      </c>
      <c r="R8" s="314">
        <v>1</v>
      </c>
      <c r="S8" s="314">
        <v>34</v>
      </c>
      <c r="T8" s="314">
        <v>2</v>
      </c>
      <c r="U8" s="304"/>
      <c r="V8" s="305"/>
      <c r="W8" s="305"/>
      <c r="X8" s="304"/>
      <c r="Y8" s="1"/>
      <c r="Z8" s="1"/>
      <c r="AA8" s="305"/>
      <c r="AB8" s="305"/>
      <c r="AC8" s="305"/>
      <c r="AD8" s="1"/>
    </row>
    <row r="9" spans="1:30" ht="24.95" customHeight="1">
      <c r="A9" s="470"/>
      <c r="B9" s="472"/>
      <c r="C9" s="472"/>
      <c r="D9" s="290" t="s">
        <v>20</v>
      </c>
      <c r="E9" s="268" t="s">
        <v>1</v>
      </c>
      <c r="F9" s="318">
        <f t="shared" si="0"/>
        <v>37</v>
      </c>
      <c r="G9" s="318">
        <f t="shared" si="1"/>
        <v>26</v>
      </c>
      <c r="H9" s="319">
        <f t="shared" si="2"/>
        <v>70.270270270270274</v>
      </c>
      <c r="I9" s="318">
        <f t="shared" si="3"/>
        <v>22</v>
      </c>
      <c r="J9" s="320">
        <f t="shared" si="4"/>
        <v>59.45945945945946</v>
      </c>
      <c r="K9" s="1"/>
      <c r="L9" s="1"/>
      <c r="M9" s="158"/>
      <c r="N9" s="313" t="s">
        <v>132</v>
      </c>
      <c r="O9" s="314">
        <v>39</v>
      </c>
      <c r="P9" s="314">
        <v>2</v>
      </c>
      <c r="Q9" s="314">
        <v>28</v>
      </c>
      <c r="R9" s="314">
        <v>2</v>
      </c>
      <c r="S9" s="314">
        <v>22</v>
      </c>
      <c r="T9" s="314">
        <v>0</v>
      </c>
      <c r="U9" s="304"/>
      <c r="V9" s="305"/>
      <c r="W9" s="305"/>
      <c r="X9" s="304"/>
      <c r="Y9" s="1"/>
      <c r="Z9" s="1"/>
      <c r="AA9" s="305"/>
      <c r="AB9" s="305"/>
      <c r="AC9" s="305"/>
      <c r="AD9" s="1"/>
    </row>
    <row r="10" spans="1:30" ht="24.95" customHeight="1">
      <c r="A10" s="471"/>
      <c r="B10" s="466"/>
      <c r="C10" s="466"/>
      <c r="D10" s="290" t="s">
        <v>51</v>
      </c>
      <c r="E10" s="268" t="s">
        <v>53</v>
      </c>
      <c r="F10" s="318">
        <f t="shared" si="0"/>
        <v>21</v>
      </c>
      <c r="G10" s="318">
        <f t="shared" si="1"/>
        <v>8</v>
      </c>
      <c r="H10" s="319">
        <f t="shared" si="2"/>
        <v>38.095238095238095</v>
      </c>
      <c r="I10" s="318">
        <f t="shared" si="3"/>
        <v>7</v>
      </c>
      <c r="J10" s="320">
        <f t="shared" si="4"/>
        <v>33.333333333333329</v>
      </c>
      <c r="K10" s="1"/>
      <c r="L10" s="1"/>
      <c r="M10" s="158"/>
      <c r="N10" s="313" t="s">
        <v>136</v>
      </c>
      <c r="O10" s="314">
        <v>23</v>
      </c>
      <c r="P10" s="314">
        <v>2</v>
      </c>
      <c r="Q10" s="314">
        <v>9</v>
      </c>
      <c r="R10" s="314">
        <v>1</v>
      </c>
      <c r="S10" s="314">
        <v>9</v>
      </c>
      <c r="T10" s="314">
        <v>2</v>
      </c>
      <c r="U10" s="304"/>
      <c r="V10" s="305"/>
      <c r="W10" s="305"/>
      <c r="X10" s="304"/>
      <c r="Y10" s="1"/>
      <c r="Z10" s="1"/>
      <c r="AA10" s="305"/>
      <c r="AB10" s="305"/>
      <c r="AC10" s="305"/>
      <c r="AD10" s="1"/>
    </row>
    <row r="11" spans="1:30" ht="24.95" customHeight="1">
      <c r="A11" s="463" t="s">
        <v>7</v>
      </c>
      <c r="B11" s="465" t="s">
        <v>22</v>
      </c>
      <c r="C11" s="467" t="s">
        <v>9</v>
      </c>
      <c r="D11" s="290" t="s">
        <v>10</v>
      </c>
      <c r="E11" s="268" t="s">
        <v>25</v>
      </c>
      <c r="F11" s="318">
        <f t="shared" si="0"/>
        <v>3</v>
      </c>
      <c r="G11" s="318">
        <f t="shared" si="1"/>
        <v>0</v>
      </c>
      <c r="H11" s="319">
        <f t="shared" si="2"/>
        <v>0</v>
      </c>
      <c r="I11" s="318">
        <f t="shared" si="3"/>
        <v>0</v>
      </c>
      <c r="J11" s="320">
        <f t="shared" si="4"/>
        <v>0</v>
      </c>
      <c r="K11" s="1"/>
      <c r="L11" s="1"/>
      <c r="M11" s="158"/>
      <c r="N11" s="313" t="s">
        <v>142</v>
      </c>
      <c r="O11" s="314">
        <v>3</v>
      </c>
      <c r="P11" s="314">
        <v>0</v>
      </c>
      <c r="Q11" s="314">
        <v>0</v>
      </c>
      <c r="R11" s="314">
        <v>0</v>
      </c>
      <c r="S11" s="314">
        <v>0</v>
      </c>
      <c r="T11" s="314">
        <v>0</v>
      </c>
      <c r="U11" s="304"/>
      <c r="V11" s="305"/>
      <c r="W11" s="305"/>
      <c r="X11" s="304"/>
      <c r="Y11" s="1"/>
      <c r="Z11" s="1"/>
      <c r="AA11" s="305"/>
      <c r="AB11" s="305"/>
      <c r="AC11" s="305"/>
      <c r="AD11" s="1"/>
    </row>
    <row r="12" spans="1:30" ht="24.95" customHeight="1">
      <c r="A12" s="464"/>
      <c r="B12" s="466"/>
      <c r="C12" s="468"/>
      <c r="D12" s="290" t="s">
        <v>12</v>
      </c>
      <c r="E12" s="268" t="s">
        <v>26</v>
      </c>
      <c r="F12" s="318">
        <f t="shared" si="0"/>
        <v>2273</v>
      </c>
      <c r="G12" s="318">
        <f t="shared" si="1"/>
        <v>1258</v>
      </c>
      <c r="H12" s="319">
        <f t="shared" si="2"/>
        <v>55.345358556973167</v>
      </c>
      <c r="I12" s="318">
        <f t="shared" si="3"/>
        <v>1018</v>
      </c>
      <c r="J12" s="320">
        <f t="shared" si="4"/>
        <v>44.786625604927409</v>
      </c>
      <c r="K12" s="1"/>
      <c r="L12" s="1"/>
      <c r="M12" s="158"/>
      <c r="N12" s="313" t="s">
        <v>147</v>
      </c>
      <c r="O12" s="314">
        <v>2325</v>
      </c>
      <c r="P12" s="314">
        <v>52</v>
      </c>
      <c r="Q12" s="314">
        <v>1301</v>
      </c>
      <c r="R12" s="314">
        <v>43</v>
      </c>
      <c r="S12" s="314">
        <v>1105</v>
      </c>
      <c r="T12" s="314">
        <v>87</v>
      </c>
      <c r="U12" s="304"/>
      <c r="V12" s="305"/>
      <c r="W12" s="305"/>
      <c r="X12" s="304"/>
      <c r="Y12" s="1"/>
      <c r="Z12" s="1"/>
      <c r="AA12" s="305"/>
      <c r="AB12" s="305"/>
      <c r="AC12" s="305"/>
      <c r="AD12" s="1"/>
    </row>
    <row r="13" spans="1:30" ht="24.95" customHeight="1">
      <c r="A13" s="265" t="s">
        <v>7</v>
      </c>
      <c r="B13" s="266" t="s">
        <v>27</v>
      </c>
      <c r="C13" s="267" t="s">
        <v>9</v>
      </c>
      <c r="D13" s="290"/>
      <c r="E13" s="268" t="s">
        <v>29</v>
      </c>
      <c r="F13" s="318">
        <f t="shared" si="0"/>
        <v>737</v>
      </c>
      <c r="G13" s="318">
        <f t="shared" si="1"/>
        <v>383</v>
      </c>
      <c r="H13" s="319">
        <f t="shared" si="2"/>
        <v>51.967435549525099</v>
      </c>
      <c r="I13" s="318">
        <f t="shared" si="3"/>
        <v>334</v>
      </c>
      <c r="J13" s="320">
        <f t="shared" si="4"/>
        <v>45.318860244233377</v>
      </c>
      <c r="K13" s="1"/>
      <c r="L13" s="1"/>
      <c r="M13" s="158"/>
      <c r="N13" s="313" t="s">
        <v>157</v>
      </c>
      <c r="O13" s="314">
        <v>763</v>
      </c>
      <c r="P13" s="314">
        <v>26</v>
      </c>
      <c r="Q13" s="314">
        <v>404</v>
      </c>
      <c r="R13" s="314">
        <v>21</v>
      </c>
      <c r="S13" s="314">
        <v>363</v>
      </c>
      <c r="T13" s="314">
        <v>29</v>
      </c>
      <c r="U13" s="304"/>
      <c r="V13" s="305"/>
      <c r="W13" s="305"/>
      <c r="X13" s="304"/>
      <c r="Y13" s="1"/>
      <c r="Z13" s="1"/>
      <c r="AA13" s="305"/>
      <c r="AB13" s="305"/>
      <c r="AC13" s="305"/>
      <c r="AD13" s="1"/>
    </row>
    <row r="14" spans="1:30" ht="24.95" customHeight="1">
      <c r="A14" s="265" t="s">
        <v>7</v>
      </c>
      <c r="B14" s="266" t="s">
        <v>30</v>
      </c>
      <c r="C14" s="267" t="s">
        <v>9</v>
      </c>
      <c r="D14" s="290" t="s">
        <v>10</v>
      </c>
      <c r="E14" s="268" t="s">
        <v>33</v>
      </c>
      <c r="F14" s="318">
        <f t="shared" si="0"/>
        <v>210</v>
      </c>
      <c r="G14" s="318">
        <f t="shared" si="1"/>
        <v>149</v>
      </c>
      <c r="H14" s="319">
        <f t="shared" si="2"/>
        <v>70.952380952380949</v>
      </c>
      <c r="I14" s="318">
        <f t="shared" si="3"/>
        <v>147</v>
      </c>
      <c r="J14" s="320">
        <f t="shared" si="4"/>
        <v>70</v>
      </c>
      <c r="K14" s="1"/>
      <c r="L14" s="1"/>
      <c r="M14" s="158"/>
      <c r="N14" s="313" t="s">
        <v>168</v>
      </c>
      <c r="O14" s="314">
        <v>348</v>
      </c>
      <c r="P14" s="314">
        <v>138</v>
      </c>
      <c r="Q14" s="314">
        <v>273</v>
      </c>
      <c r="R14" s="314">
        <v>124</v>
      </c>
      <c r="S14" s="314">
        <v>258</v>
      </c>
      <c r="T14" s="314">
        <v>111</v>
      </c>
      <c r="U14" s="304"/>
      <c r="V14" s="305"/>
      <c r="W14" s="305"/>
      <c r="X14" s="304"/>
      <c r="Y14" s="1"/>
      <c r="Z14" s="1"/>
      <c r="AA14" s="305"/>
      <c r="AB14" s="305"/>
      <c r="AC14" s="305"/>
      <c r="AD14" s="1"/>
    </row>
    <row r="15" spans="1:30" ht="24.95" customHeight="1">
      <c r="A15" s="469" t="s">
        <v>54</v>
      </c>
      <c r="B15" s="465"/>
      <c r="C15" s="465"/>
      <c r="D15" s="290" t="s">
        <v>10</v>
      </c>
      <c r="E15" s="268" t="s">
        <v>35</v>
      </c>
      <c r="F15" s="318">
        <f>O16+O17+O18+O19-P16-P17-P18-P19</f>
        <v>218</v>
      </c>
      <c r="G15" s="318">
        <f>Q16+Q17+Q18+Q19-R16-R17-R18-R19</f>
        <v>119</v>
      </c>
      <c r="H15" s="319">
        <f t="shared" si="2"/>
        <v>54.587155963302749</v>
      </c>
      <c r="I15" s="318">
        <f>S16+S17+S18+S19-T16-T17-T18-T19</f>
        <v>92</v>
      </c>
      <c r="J15" s="320">
        <f t="shared" si="4"/>
        <v>42.201834862385326</v>
      </c>
      <c r="K15" s="1"/>
      <c r="L15" s="1"/>
      <c r="M15" s="158"/>
      <c r="N15" s="313" t="s">
        <v>177</v>
      </c>
      <c r="O15" s="315"/>
      <c r="P15" s="314">
        <v>8237</v>
      </c>
      <c r="Q15" s="315"/>
      <c r="R15" s="314">
        <v>4617</v>
      </c>
      <c r="S15" s="315"/>
      <c r="T15" s="314">
        <v>4204</v>
      </c>
      <c r="U15" s="304"/>
      <c r="V15" s="305"/>
      <c r="W15" s="305"/>
      <c r="X15" s="304"/>
      <c r="Y15" s="1"/>
      <c r="Z15" s="1"/>
      <c r="AA15" s="305"/>
      <c r="AB15" s="305"/>
      <c r="AC15" s="305"/>
      <c r="AD15" s="1"/>
    </row>
    <row r="16" spans="1:30" ht="24.95" customHeight="1">
      <c r="A16" s="470"/>
      <c r="B16" s="473"/>
      <c r="C16" s="472"/>
      <c r="D16" s="290" t="s">
        <v>12</v>
      </c>
      <c r="E16" s="295" t="s">
        <v>55</v>
      </c>
      <c r="F16" s="321">
        <f>O20+O21+O22+O23+O24-P20-P21-P22-P23-P24-P25</f>
        <v>191</v>
      </c>
      <c r="G16" s="322">
        <f>Q20+Q21+Q22+Q23+Q24-R20-R21-R22-R23-R24</f>
        <v>136</v>
      </c>
      <c r="H16" s="319">
        <f t="shared" si="2"/>
        <v>71.204188481675388</v>
      </c>
      <c r="I16" s="318">
        <f>S20+S21+S22+S23+S24-T20-T21-T22-T23-T24</f>
        <v>78</v>
      </c>
      <c r="J16" s="320">
        <f t="shared" si="4"/>
        <v>40.837696335078533</v>
      </c>
      <c r="K16" s="1"/>
      <c r="L16" s="1"/>
      <c r="M16" s="158"/>
      <c r="N16" s="313" t="s">
        <v>442</v>
      </c>
      <c r="O16" s="314">
        <v>57</v>
      </c>
      <c r="P16" s="314">
        <v>9</v>
      </c>
      <c r="Q16" s="314">
        <v>34</v>
      </c>
      <c r="R16" s="314">
        <v>5</v>
      </c>
      <c r="S16" s="314">
        <v>32</v>
      </c>
      <c r="T16" s="314">
        <v>19</v>
      </c>
      <c r="U16" s="304"/>
      <c r="V16" s="305"/>
      <c r="W16" s="305"/>
      <c r="X16" s="304"/>
      <c r="Y16" s="1"/>
      <c r="Z16" s="1"/>
      <c r="AA16" s="305"/>
      <c r="AB16" s="305"/>
      <c r="AC16" s="305"/>
      <c r="AD16" s="1"/>
    </row>
    <row r="17" spans="1:30" ht="24.95" customHeight="1">
      <c r="A17" s="470"/>
      <c r="B17" s="473"/>
      <c r="C17" s="472"/>
      <c r="D17" s="290" t="s">
        <v>20</v>
      </c>
      <c r="E17" s="295" t="s">
        <v>56</v>
      </c>
      <c r="F17" s="321">
        <f>O25+O26+O27+O28+O29-P25-P26-P27-P28-P29</f>
        <v>220</v>
      </c>
      <c r="G17" s="322">
        <f>Q25+Q26+Q27+Q28+Q29-R25-R26-R27-R28-R29</f>
        <v>151</v>
      </c>
      <c r="H17" s="319">
        <f t="shared" si="2"/>
        <v>68.63636363636364</v>
      </c>
      <c r="I17" s="318">
        <f>S25+S26+S27+S28+S29-T25-T26-T27-T28-T29</f>
        <v>81</v>
      </c>
      <c r="J17" s="323">
        <f t="shared" si="4"/>
        <v>36.818181818181813</v>
      </c>
      <c r="K17" s="1"/>
      <c r="L17" s="1"/>
      <c r="M17" s="158"/>
      <c r="N17" s="313" t="s">
        <v>456</v>
      </c>
      <c r="O17" s="314">
        <v>12</v>
      </c>
      <c r="P17" s="314">
        <v>1</v>
      </c>
      <c r="Q17" s="314">
        <v>4</v>
      </c>
      <c r="R17" s="314">
        <v>0</v>
      </c>
      <c r="S17" s="314">
        <v>4</v>
      </c>
      <c r="T17" s="314">
        <v>0</v>
      </c>
      <c r="U17" s="304"/>
      <c r="V17" s="305"/>
      <c r="W17" s="305"/>
      <c r="X17" s="304"/>
      <c r="Y17" s="1"/>
      <c r="Z17" s="1"/>
      <c r="AA17" s="306"/>
      <c r="AB17" s="307"/>
      <c r="AC17" s="308"/>
      <c r="AD17" s="1"/>
    </row>
    <row r="18" spans="1:30" ht="24.95" customHeight="1">
      <c r="A18" s="471"/>
      <c r="B18" s="466"/>
      <c r="C18" s="466"/>
      <c r="D18" s="290" t="s">
        <v>51</v>
      </c>
      <c r="E18" s="268" t="s">
        <v>57</v>
      </c>
      <c r="F18" s="318">
        <f>O30-P30</f>
        <v>22</v>
      </c>
      <c r="G18" s="318">
        <f>Q30-R30</f>
        <v>14</v>
      </c>
      <c r="H18" s="319">
        <f t="shared" si="2"/>
        <v>63.636363636363633</v>
      </c>
      <c r="I18" s="318">
        <f>S30-T30</f>
        <v>5</v>
      </c>
      <c r="J18" s="320">
        <f t="shared" si="4"/>
        <v>22.727272727272727</v>
      </c>
      <c r="K18" s="1"/>
      <c r="L18" s="1"/>
      <c r="M18" s="158"/>
      <c r="N18" s="313" t="s">
        <v>457</v>
      </c>
      <c r="O18" s="314">
        <v>51</v>
      </c>
      <c r="P18" s="314">
        <v>12</v>
      </c>
      <c r="Q18" s="314">
        <v>30</v>
      </c>
      <c r="R18" s="314">
        <v>10</v>
      </c>
      <c r="S18" s="314">
        <v>25</v>
      </c>
      <c r="T18" s="314">
        <v>9</v>
      </c>
      <c r="U18" s="304"/>
      <c r="V18" s="305"/>
      <c r="W18" s="305"/>
      <c r="X18" s="304"/>
      <c r="Y18" s="1"/>
      <c r="Z18" s="1"/>
      <c r="AA18" s="1"/>
      <c r="AB18" s="1"/>
      <c r="AC18" s="1"/>
      <c r="AD18" s="1"/>
    </row>
    <row r="19" spans="1:30" ht="24.95" customHeight="1">
      <c r="A19" s="265" t="s">
        <v>7</v>
      </c>
      <c r="B19" s="266" t="s">
        <v>37</v>
      </c>
      <c r="C19" s="267" t="s">
        <v>9</v>
      </c>
      <c r="D19" s="290" t="s">
        <v>10</v>
      </c>
      <c r="E19" s="268" t="s">
        <v>40</v>
      </c>
      <c r="F19" s="324">
        <f>O33-P33</f>
        <v>55</v>
      </c>
      <c r="G19" s="325">
        <f>Q33-R33</f>
        <v>44</v>
      </c>
      <c r="H19" s="326">
        <f t="shared" si="2"/>
        <v>80</v>
      </c>
      <c r="I19" s="324">
        <f>S33-T33</f>
        <v>40</v>
      </c>
      <c r="J19" s="327">
        <f t="shared" si="4"/>
        <v>72.727272727272734</v>
      </c>
      <c r="K19" s="1"/>
      <c r="L19" s="1"/>
      <c r="M19" s="158"/>
      <c r="N19" s="313" t="s">
        <v>458</v>
      </c>
      <c r="O19" s="314">
        <v>124</v>
      </c>
      <c r="P19" s="314">
        <v>4</v>
      </c>
      <c r="Q19" s="314">
        <v>68</v>
      </c>
      <c r="R19" s="314">
        <v>2</v>
      </c>
      <c r="S19" s="314">
        <v>63</v>
      </c>
      <c r="T19" s="314">
        <v>4</v>
      </c>
      <c r="U19" s="304"/>
      <c r="V19" s="305"/>
      <c r="W19" s="305"/>
      <c r="X19" s="304"/>
      <c r="Y19" s="1"/>
      <c r="Z19" s="1"/>
      <c r="AA19" s="1"/>
      <c r="AB19" s="1"/>
      <c r="AC19" s="1"/>
      <c r="AD19" s="1"/>
    </row>
    <row r="20" spans="1:30" ht="24.95" customHeight="1">
      <c r="A20" s="463" t="s">
        <v>7</v>
      </c>
      <c r="B20" s="474" t="s">
        <v>41</v>
      </c>
      <c r="C20" s="467" t="s">
        <v>9</v>
      </c>
      <c r="D20" s="290" t="s">
        <v>10</v>
      </c>
      <c r="E20" s="298" t="s">
        <v>44</v>
      </c>
      <c r="F20" s="318">
        <f>O43-P43</f>
        <v>57673</v>
      </c>
      <c r="G20" s="322">
        <f>Q43-R43</f>
        <v>33056</v>
      </c>
      <c r="H20" s="319">
        <f t="shared" si="2"/>
        <v>57.316248504499498</v>
      </c>
      <c r="I20" s="318">
        <f>S43-T43</f>
        <v>30668</v>
      </c>
      <c r="J20" s="320">
        <f t="shared" si="4"/>
        <v>53.175662788479883</v>
      </c>
      <c r="K20" s="1"/>
      <c r="L20" s="1"/>
      <c r="M20" s="158"/>
      <c r="N20" s="313" t="s">
        <v>459</v>
      </c>
      <c r="O20" s="314">
        <v>189</v>
      </c>
      <c r="P20" s="314">
        <v>4</v>
      </c>
      <c r="Q20" s="314">
        <v>134</v>
      </c>
      <c r="R20" s="314">
        <v>3</v>
      </c>
      <c r="S20" s="314">
        <v>131</v>
      </c>
      <c r="T20" s="314">
        <v>57</v>
      </c>
      <c r="U20" s="304"/>
      <c r="V20" s="305"/>
      <c r="W20" s="305"/>
      <c r="X20" s="304"/>
      <c r="Y20" s="1"/>
      <c r="Z20" s="1"/>
      <c r="AA20" s="1"/>
      <c r="AB20" s="1"/>
      <c r="AC20" s="1"/>
      <c r="AD20" s="1"/>
    </row>
    <row r="21" spans="1:30" ht="24.95" customHeight="1">
      <c r="A21" s="464"/>
      <c r="B21" s="475"/>
      <c r="C21" s="476"/>
      <c r="D21" s="290" t="s">
        <v>12</v>
      </c>
      <c r="E21" s="298" t="s">
        <v>0</v>
      </c>
      <c r="F21" s="318">
        <f>O44-P44</f>
        <v>7343</v>
      </c>
      <c r="G21" s="322">
        <f>Q44-R44</f>
        <v>3569</v>
      </c>
      <c r="H21" s="326">
        <f t="shared" si="2"/>
        <v>48.604112760452132</v>
      </c>
      <c r="I21" s="318">
        <f>S44-T44</f>
        <v>3347</v>
      </c>
      <c r="J21" s="327">
        <f t="shared" si="4"/>
        <v>45.580825275772845</v>
      </c>
      <c r="K21" s="1"/>
      <c r="L21" s="1"/>
      <c r="M21" s="158"/>
      <c r="N21" s="313" t="s">
        <v>460</v>
      </c>
      <c r="O21" s="314">
        <v>2</v>
      </c>
      <c r="P21" s="314">
        <v>1</v>
      </c>
      <c r="Q21" s="314">
        <v>0</v>
      </c>
      <c r="R21" s="314">
        <v>0</v>
      </c>
      <c r="S21" s="314">
        <v>0</v>
      </c>
      <c r="T21" s="314">
        <v>0</v>
      </c>
      <c r="U21" s="304"/>
      <c r="V21" s="305"/>
      <c r="W21" s="305"/>
      <c r="X21" s="304"/>
      <c r="Y21" s="1"/>
      <c r="Z21" s="1"/>
      <c r="AA21" s="1"/>
      <c r="AB21" s="1"/>
      <c r="AC21" s="1"/>
      <c r="AD21" s="1"/>
    </row>
    <row r="22" spans="1:30" ht="24.95" customHeight="1">
      <c r="A22" s="265"/>
      <c r="B22" s="269" t="s">
        <v>45</v>
      </c>
      <c r="C22" s="270"/>
      <c r="D22" s="291"/>
      <c r="E22" s="268" t="s">
        <v>46</v>
      </c>
      <c r="F22" s="318">
        <f>O45-P45</f>
        <v>43</v>
      </c>
      <c r="G22" s="322">
        <f>Q45-R45</f>
        <v>41</v>
      </c>
      <c r="H22" s="326">
        <f t="shared" si="2"/>
        <v>95.348837209302332</v>
      </c>
      <c r="I22" s="318">
        <f>S45-T45</f>
        <v>35</v>
      </c>
      <c r="J22" s="328">
        <f>(I22/F22)*100</f>
        <v>81.395348837209298</v>
      </c>
      <c r="K22" s="1"/>
      <c r="L22" s="1"/>
      <c r="M22" s="172"/>
      <c r="N22" s="313" t="s">
        <v>461</v>
      </c>
      <c r="O22" s="314">
        <v>1</v>
      </c>
      <c r="P22" s="314">
        <v>0</v>
      </c>
      <c r="Q22" s="314">
        <v>1</v>
      </c>
      <c r="R22" s="314">
        <v>0</v>
      </c>
      <c r="S22" s="314">
        <v>0</v>
      </c>
      <c r="T22" s="314">
        <v>0</v>
      </c>
      <c r="U22" s="304"/>
      <c r="V22" s="304"/>
      <c r="W22" s="305"/>
      <c r="X22" s="304"/>
      <c r="Y22" s="304"/>
      <c r="Z22" s="1"/>
      <c r="AA22" s="1"/>
      <c r="AB22" s="1"/>
      <c r="AC22" s="1"/>
      <c r="AD22" s="1"/>
    </row>
    <row r="23" spans="1:30" ht="24.95" customHeight="1">
      <c r="A23" s="265"/>
      <c r="B23" s="269" t="s">
        <v>47</v>
      </c>
      <c r="C23" s="270"/>
      <c r="D23" s="291"/>
      <c r="E23" s="268" t="s">
        <v>48</v>
      </c>
      <c r="F23" s="318">
        <f>O46-P46</f>
        <v>3</v>
      </c>
      <c r="G23" s="322">
        <f>Q46-R46</f>
        <v>3</v>
      </c>
      <c r="H23" s="326">
        <f t="shared" si="2"/>
        <v>100</v>
      </c>
      <c r="I23" s="318">
        <f>S46-T46</f>
        <v>3</v>
      </c>
      <c r="J23" s="328">
        <f>(I23/F23)*100</f>
        <v>100</v>
      </c>
      <c r="K23" s="1"/>
      <c r="L23" s="1"/>
      <c r="M23" s="172"/>
      <c r="N23" s="313" t="s">
        <v>462</v>
      </c>
      <c r="O23" s="314">
        <v>1</v>
      </c>
      <c r="P23" s="314">
        <v>0</v>
      </c>
      <c r="Q23" s="314">
        <v>0</v>
      </c>
      <c r="R23" s="314">
        <v>0</v>
      </c>
      <c r="S23" s="314">
        <v>0</v>
      </c>
      <c r="T23" s="314">
        <v>0</v>
      </c>
      <c r="U23" s="304"/>
      <c r="V23" s="304"/>
      <c r="W23" s="305"/>
      <c r="X23" s="304"/>
      <c r="Y23" s="304"/>
      <c r="Z23" s="1"/>
      <c r="AA23" s="1"/>
      <c r="AB23" s="1"/>
      <c r="AC23" s="1"/>
      <c r="AD23" s="1"/>
    </row>
    <row r="24" spans="1:30" ht="12.6" customHeight="1">
      <c r="A24" s="271"/>
      <c r="B24" s="272"/>
      <c r="C24" s="273"/>
      <c r="D24" s="274"/>
      <c r="E24" s="479" t="s">
        <v>49</v>
      </c>
      <c r="F24" s="488">
        <f>SUM(P5:P46)</f>
        <v>19254</v>
      </c>
      <c r="G24" s="490">
        <f>SUM(R5:R46)</f>
        <v>12494</v>
      </c>
      <c r="H24" s="491">
        <f>(G24/F24)*100</f>
        <v>64.890412381842737</v>
      </c>
      <c r="I24" s="489">
        <f>SUM(T5:T46)</f>
        <v>12120</v>
      </c>
      <c r="J24" s="493">
        <f>(I24/F24)*100</f>
        <v>62.947958865690246</v>
      </c>
      <c r="K24" s="1"/>
      <c r="L24" s="1"/>
      <c r="M24" s="1"/>
      <c r="N24" s="313" t="s">
        <v>463</v>
      </c>
      <c r="O24" s="314">
        <v>8</v>
      </c>
      <c r="P24" s="314">
        <v>1</v>
      </c>
      <c r="Q24" s="314">
        <v>4</v>
      </c>
      <c r="R24" s="314">
        <v>0</v>
      </c>
      <c r="S24" s="314">
        <v>4</v>
      </c>
      <c r="T24" s="314">
        <v>0</v>
      </c>
      <c r="U24" s="304"/>
      <c r="V24" s="304"/>
      <c r="W24" s="304"/>
      <c r="X24" s="304"/>
      <c r="Y24" s="1"/>
      <c r="Z24" s="1"/>
      <c r="AA24" s="1"/>
      <c r="AB24" s="1"/>
      <c r="AC24" s="1"/>
      <c r="AD24" s="1"/>
    </row>
    <row r="25" spans="1:30" ht="12.6" customHeight="1">
      <c r="A25" s="271"/>
      <c r="B25" s="272"/>
      <c r="C25" s="273"/>
      <c r="D25" s="275"/>
      <c r="E25" s="480"/>
      <c r="F25" s="489"/>
      <c r="G25" s="490"/>
      <c r="H25" s="492"/>
      <c r="I25" s="489"/>
      <c r="J25" s="494"/>
      <c r="K25" s="1"/>
      <c r="L25" s="1"/>
      <c r="M25" s="1"/>
      <c r="N25" s="313" t="s">
        <v>464</v>
      </c>
      <c r="O25" s="314">
        <v>133</v>
      </c>
      <c r="P25" s="314">
        <v>4</v>
      </c>
      <c r="Q25" s="314">
        <v>106</v>
      </c>
      <c r="R25" s="314">
        <v>1</v>
      </c>
      <c r="S25" s="314">
        <v>101</v>
      </c>
      <c r="T25" s="314">
        <v>56</v>
      </c>
      <c r="U25" s="304"/>
      <c r="V25" s="304"/>
      <c r="W25" s="304"/>
      <c r="X25" s="304"/>
      <c r="Y25" s="1"/>
      <c r="Z25" s="1"/>
      <c r="AA25" s="1"/>
      <c r="AB25" s="1"/>
      <c r="AC25" s="1"/>
      <c r="AD25" s="1"/>
    </row>
    <row r="26" spans="1:30" ht="24.95" customHeight="1">
      <c r="A26" s="276"/>
      <c r="B26" s="277"/>
      <c r="C26" s="277"/>
      <c r="D26" s="278"/>
      <c r="E26" s="279" t="s">
        <v>451</v>
      </c>
      <c r="F26" s="330">
        <f>SUM(F5:F25)</f>
        <v>88516</v>
      </c>
      <c r="G26" s="330">
        <f>SUM(G5:G25)</f>
        <v>51555</v>
      </c>
      <c r="H26" s="331">
        <f>(G26/F26)*100</f>
        <v>58.24370735234308</v>
      </c>
      <c r="I26" s="330">
        <f>SUM(I5:I25)</f>
        <v>48078</v>
      </c>
      <c r="J26" s="332">
        <f>(I26/F26)*100</f>
        <v>54.315603958606353</v>
      </c>
      <c r="K26" s="1"/>
      <c r="L26" s="1"/>
      <c r="M26" s="1"/>
      <c r="N26" s="313" t="s">
        <v>465</v>
      </c>
      <c r="O26" s="314">
        <v>0</v>
      </c>
      <c r="P26" s="314">
        <v>0</v>
      </c>
      <c r="Q26" s="314">
        <v>0</v>
      </c>
      <c r="R26" s="314">
        <v>0</v>
      </c>
      <c r="S26" s="314">
        <v>0</v>
      </c>
      <c r="T26" s="314">
        <v>0</v>
      </c>
      <c r="U26" s="309"/>
      <c r="V26" s="309"/>
      <c r="W26" s="310"/>
      <c r="X26" s="309"/>
      <c r="Y26" s="1"/>
      <c r="Z26" s="1"/>
      <c r="AA26" s="1"/>
      <c r="AB26" s="1"/>
      <c r="AC26" s="1"/>
      <c r="AD26" s="1"/>
    </row>
    <row r="27" spans="1:30" ht="43.35" customHeight="1">
      <c r="A27" s="477" t="s">
        <v>448</v>
      </c>
      <c r="B27" s="477"/>
      <c r="C27" s="477"/>
      <c r="D27" s="477"/>
      <c r="E27" s="477"/>
      <c r="F27" s="477"/>
      <c r="G27" s="477"/>
      <c r="H27" s="477"/>
      <c r="I27" s="134"/>
      <c r="J27" s="134"/>
      <c r="M27" s="1"/>
      <c r="N27" s="313" t="s">
        <v>466</v>
      </c>
      <c r="O27" s="314">
        <v>53</v>
      </c>
      <c r="P27" s="314">
        <v>0</v>
      </c>
      <c r="Q27" s="314">
        <v>30</v>
      </c>
      <c r="R27" s="314">
        <v>0</v>
      </c>
      <c r="S27" s="314">
        <v>24</v>
      </c>
      <c r="T27" s="314">
        <v>0</v>
      </c>
      <c r="U27" s="1"/>
      <c r="V27" s="1"/>
      <c r="W27" s="1"/>
      <c r="X27" s="1"/>
      <c r="Y27" s="1"/>
      <c r="Z27" s="1"/>
      <c r="AA27" s="1"/>
      <c r="AB27" s="1"/>
      <c r="AC27" s="1"/>
      <c r="AD27" s="1"/>
    </row>
    <row r="28" spans="1:30" ht="36.6" customHeight="1">
      <c r="A28" s="478"/>
      <c r="B28" s="478"/>
      <c r="C28" s="478"/>
      <c r="D28" s="478"/>
      <c r="E28" s="478"/>
      <c r="F28" s="478"/>
      <c r="G28" s="478"/>
      <c r="H28" s="478"/>
      <c r="I28" s="141"/>
      <c r="J28" s="141"/>
      <c r="M28" s="1"/>
      <c r="N28" s="313" t="s">
        <v>467</v>
      </c>
      <c r="O28" s="314">
        <v>5</v>
      </c>
      <c r="P28" s="314">
        <v>0</v>
      </c>
      <c r="Q28" s="314">
        <v>1</v>
      </c>
      <c r="R28" s="314">
        <v>0</v>
      </c>
      <c r="S28" s="314">
        <v>1</v>
      </c>
      <c r="T28" s="314">
        <v>1</v>
      </c>
      <c r="U28" s="1"/>
      <c r="V28" s="1"/>
      <c r="W28" s="1"/>
      <c r="X28" s="1"/>
      <c r="Y28" s="1"/>
      <c r="Z28" s="1"/>
      <c r="AA28" s="1"/>
      <c r="AB28" s="1"/>
      <c r="AC28" s="1"/>
      <c r="AD28" s="1"/>
    </row>
    <row r="29" spans="1:30" ht="24.6" customHeight="1">
      <c r="A29" s="478"/>
      <c r="B29" s="478"/>
      <c r="C29" s="478"/>
      <c r="D29" s="478"/>
      <c r="E29" s="478"/>
      <c r="F29" s="478"/>
      <c r="G29" s="478"/>
      <c r="H29" s="478"/>
      <c r="I29" s="91"/>
      <c r="J29" s="91"/>
      <c r="M29" s="1"/>
      <c r="N29" s="313" t="s">
        <v>468</v>
      </c>
      <c r="O29" s="314">
        <v>34</v>
      </c>
      <c r="P29" s="314">
        <v>1</v>
      </c>
      <c r="Q29" s="314">
        <v>15</v>
      </c>
      <c r="R29" s="314">
        <v>0</v>
      </c>
      <c r="S29" s="314">
        <v>13</v>
      </c>
      <c r="T29" s="314">
        <v>1</v>
      </c>
      <c r="U29" s="1"/>
      <c r="V29" s="1"/>
      <c r="W29" s="1"/>
      <c r="X29" s="1"/>
      <c r="Y29" s="1"/>
      <c r="Z29" s="1"/>
      <c r="AA29" s="1"/>
      <c r="AB29" s="1"/>
      <c r="AC29" s="1"/>
      <c r="AD29" s="1"/>
    </row>
    <row r="30" spans="1:30" ht="29.1" customHeight="1">
      <c r="A30" s="478"/>
      <c r="B30" s="478"/>
      <c r="C30" s="478"/>
      <c r="D30" s="478"/>
      <c r="E30" s="478"/>
      <c r="F30" s="478"/>
      <c r="G30" s="478"/>
      <c r="H30" s="478"/>
      <c r="I30" s="91"/>
      <c r="J30" s="91"/>
      <c r="M30" s="1"/>
      <c r="N30" s="313" t="s">
        <v>206</v>
      </c>
      <c r="O30" s="314">
        <v>22</v>
      </c>
      <c r="P30" s="314">
        <v>0</v>
      </c>
      <c r="Q30" s="314">
        <v>14</v>
      </c>
      <c r="R30" s="314">
        <v>0</v>
      </c>
      <c r="S30" s="314">
        <v>14</v>
      </c>
      <c r="T30" s="314">
        <v>9</v>
      </c>
      <c r="U30" s="1"/>
      <c r="V30" s="1"/>
      <c r="W30" s="1"/>
      <c r="X30" s="1"/>
      <c r="Y30" s="1"/>
      <c r="Z30" s="1"/>
      <c r="AA30" s="1"/>
      <c r="AB30" s="1"/>
      <c r="AC30" s="1"/>
      <c r="AD30" s="1"/>
    </row>
    <row r="31" spans="1:30">
      <c r="M31" s="1"/>
      <c r="N31" s="313" t="s">
        <v>212</v>
      </c>
      <c r="O31" s="315"/>
      <c r="P31" s="314">
        <v>108</v>
      </c>
      <c r="Q31" s="315"/>
      <c r="R31" s="314">
        <v>30</v>
      </c>
      <c r="S31" s="315"/>
      <c r="T31" s="314">
        <v>28</v>
      </c>
      <c r="U31" s="1"/>
      <c r="V31" s="1"/>
      <c r="W31" s="1"/>
      <c r="X31" s="1"/>
      <c r="Y31" s="1"/>
      <c r="Z31" s="1"/>
      <c r="AA31" s="1"/>
      <c r="AB31" s="1"/>
      <c r="AC31" s="1"/>
      <c r="AD31" s="1"/>
    </row>
    <row r="32" spans="1:30">
      <c r="M32" s="1"/>
      <c r="N32" s="313" t="s">
        <v>215</v>
      </c>
      <c r="O32" s="315"/>
      <c r="P32" s="314">
        <v>0</v>
      </c>
      <c r="Q32" s="315"/>
      <c r="R32" s="314">
        <v>0</v>
      </c>
      <c r="S32" s="315"/>
      <c r="T32" s="314">
        <v>0</v>
      </c>
      <c r="U32" s="1"/>
      <c r="V32" s="1"/>
      <c r="W32" s="1"/>
      <c r="X32" s="1"/>
      <c r="Y32" s="1"/>
      <c r="Z32" s="1"/>
      <c r="AA32" s="1"/>
      <c r="AB32" s="1"/>
      <c r="AC32" s="1"/>
      <c r="AD32" s="1"/>
    </row>
    <row r="33" spans="13:30">
      <c r="M33" s="1"/>
      <c r="N33" s="313" t="s">
        <v>216</v>
      </c>
      <c r="O33" s="314">
        <v>56</v>
      </c>
      <c r="P33" s="316">
        <v>1</v>
      </c>
      <c r="Q33" s="314">
        <v>45</v>
      </c>
      <c r="R33" s="316">
        <v>1</v>
      </c>
      <c r="S33" s="314">
        <v>41</v>
      </c>
      <c r="T33" s="316">
        <v>1</v>
      </c>
      <c r="U33" s="1"/>
      <c r="V33" s="1"/>
      <c r="W33" s="1"/>
      <c r="X33" s="1"/>
      <c r="Y33" s="1"/>
      <c r="Z33" s="1"/>
      <c r="AA33" s="1"/>
      <c r="AB33" s="1"/>
      <c r="AC33" s="1"/>
      <c r="AD33" s="1"/>
    </row>
    <row r="34" spans="13:30">
      <c r="M34" s="1"/>
      <c r="N34" s="313" t="s">
        <v>222</v>
      </c>
      <c r="O34" s="315"/>
      <c r="P34" s="314">
        <v>3</v>
      </c>
      <c r="Q34" s="315"/>
      <c r="R34" s="314">
        <v>1</v>
      </c>
      <c r="S34" s="315"/>
      <c r="T34" s="314">
        <v>1</v>
      </c>
      <c r="U34" s="1"/>
      <c r="V34" s="1"/>
      <c r="W34" s="1"/>
      <c r="X34" s="1"/>
      <c r="Y34" s="1"/>
      <c r="Z34" s="1"/>
      <c r="AA34" s="1"/>
      <c r="AB34" s="1"/>
      <c r="AC34" s="1"/>
      <c r="AD34" s="1"/>
    </row>
    <row r="35" spans="13:30">
      <c r="M35" s="1"/>
      <c r="N35" s="313" t="s">
        <v>223</v>
      </c>
      <c r="O35" s="315"/>
      <c r="P35" s="314">
        <v>13</v>
      </c>
      <c r="Q35" s="315"/>
      <c r="R35" s="314">
        <v>8</v>
      </c>
      <c r="S35" s="315"/>
      <c r="T35" s="314">
        <v>6</v>
      </c>
      <c r="U35" s="1"/>
      <c r="V35" s="1"/>
      <c r="W35" s="1"/>
      <c r="X35" s="1"/>
      <c r="Y35" s="1"/>
      <c r="Z35" s="1"/>
      <c r="AA35" s="1"/>
      <c r="AB35" s="1"/>
      <c r="AC35" s="1"/>
      <c r="AD35" s="1"/>
    </row>
    <row r="36" spans="13:30">
      <c r="M36" s="1"/>
      <c r="N36" s="313" t="s">
        <v>225</v>
      </c>
      <c r="O36" s="315"/>
      <c r="P36" s="314">
        <v>13</v>
      </c>
      <c r="Q36" s="315"/>
      <c r="R36" s="314">
        <v>4</v>
      </c>
      <c r="S36" s="315"/>
      <c r="T36" s="314">
        <v>2</v>
      </c>
      <c r="U36" s="1"/>
      <c r="V36" s="1"/>
      <c r="W36" s="1"/>
      <c r="X36" s="1"/>
      <c r="Y36" s="1"/>
      <c r="Z36" s="1"/>
      <c r="AA36" s="1"/>
      <c r="AB36" s="1"/>
      <c r="AC36" s="1"/>
      <c r="AD36" s="1"/>
    </row>
    <row r="37" spans="13:30">
      <c r="M37" s="1"/>
      <c r="N37" s="313" t="s">
        <v>226</v>
      </c>
      <c r="O37" s="315"/>
      <c r="P37" s="314">
        <v>93</v>
      </c>
      <c r="Q37" s="315"/>
      <c r="R37" s="314">
        <v>13</v>
      </c>
      <c r="S37" s="315"/>
      <c r="T37" s="314">
        <v>10</v>
      </c>
      <c r="U37" s="1"/>
      <c r="V37" s="1"/>
      <c r="W37" s="1"/>
      <c r="X37" s="1"/>
      <c r="Y37" s="1"/>
      <c r="Z37" s="1"/>
      <c r="AA37" s="1"/>
      <c r="AB37" s="1"/>
      <c r="AC37" s="1"/>
      <c r="AD37" s="1"/>
    </row>
    <row r="38" spans="13:30">
      <c r="M38" s="1"/>
      <c r="N38" s="313" t="s">
        <v>229</v>
      </c>
      <c r="O38" s="315"/>
      <c r="P38" s="314">
        <v>3</v>
      </c>
      <c r="Q38" s="315"/>
      <c r="R38" s="314">
        <v>1</v>
      </c>
      <c r="S38" s="315"/>
      <c r="T38" s="314">
        <v>1</v>
      </c>
      <c r="U38" s="1"/>
      <c r="V38" s="1"/>
      <c r="W38" s="1"/>
      <c r="X38" s="1"/>
      <c r="Y38" s="1"/>
      <c r="Z38" s="1"/>
      <c r="AA38" s="1"/>
      <c r="AB38" s="1"/>
      <c r="AC38" s="1"/>
      <c r="AD38" s="1"/>
    </row>
    <row r="39" spans="13:30">
      <c r="N39" s="313" t="s">
        <v>231</v>
      </c>
      <c r="O39" s="315"/>
      <c r="P39" s="314">
        <v>41</v>
      </c>
      <c r="Q39" s="315"/>
      <c r="R39" s="314">
        <v>22</v>
      </c>
      <c r="S39" s="315"/>
      <c r="T39" s="314">
        <v>19</v>
      </c>
    </row>
    <row r="40" spans="13:30">
      <c r="N40" s="313" t="s">
        <v>233</v>
      </c>
      <c r="O40" s="315"/>
      <c r="P40" s="314">
        <v>0</v>
      </c>
      <c r="Q40" s="315"/>
      <c r="R40" s="314">
        <v>0</v>
      </c>
      <c r="S40" s="315"/>
      <c r="T40" s="314">
        <v>0</v>
      </c>
    </row>
    <row r="41" spans="13:30">
      <c r="N41" s="313" t="s">
        <v>234</v>
      </c>
      <c r="O41" s="315"/>
      <c r="P41" s="314">
        <v>135</v>
      </c>
      <c r="Q41" s="315"/>
      <c r="R41" s="314">
        <v>76</v>
      </c>
      <c r="S41" s="315"/>
      <c r="T41" s="314">
        <v>71</v>
      </c>
    </row>
    <row r="42" spans="13:30">
      <c r="N42" s="313" t="s">
        <v>237</v>
      </c>
      <c r="O42" s="315"/>
      <c r="P42" s="314">
        <v>2954</v>
      </c>
      <c r="Q42" s="315"/>
      <c r="R42" s="314">
        <v>1930</v>
      </c>
      <c r="S42" s="315"/>
      <c r="T42" s="314">
        <v>1755</v>
      </c>
    </row>
    <row r="43" spans="13:30">
      <c r="N43" s="313" t="s">
        <v>241</v>
      </c>
      <c r="O43" s="314">
        <v>63285</v>
      </c>
      <c r="P43" s="314">
        <v>5612</v>
      </c>
      <c r="Q43" s="314">
        <v>37496</v>
      </c>
      <c r="R43" s="314">
        <v>4440</v>
      </c>
      <c r="S43" s="314">
        <v>35242</v>
      </c>
      <c r="T43" s="314">
        <v>4574</v>
      </c>
    </row>
    <row r="44" spans="13:30">
      <c r="N44" s="313" t="s">
        <v>252</v>
      </c>
      <c r="O44" s="314">
        <v>9123</v>
      </c>
      <c r="P44" s="314">
        <v>1780</v>
      </c>
      <c r="Q44" s="314">
        <v>4705</v>
      </c>
      <c r="R44" s="314">
        <v>1136</v>
      </c>
      <c r="S44" s="314">
        <v>4405</v>
      </c>
      <c r="T44" s="314">
        <v>1058</v>
      </c>
    </row>
    <row r="45" spans="13:30">
      <c r="N45" s="313" t="s">
        <v>258</v>
      </c>
      <c r="O45" s="314">
        <v>43</v>
      </c>
      <c r="P45" s="317">
        <v>0</v>
      </c>
      <c r="Q45" s="314">
        <v>41</v>
      </c>
      <c r="R45" s="317">
        <v>0</v>
      </c>
      <c r="S45" s="314">
        <v>35</v>
      </c>
      <c r="T45" s="317">
        <v>0</v>
      </c>
    </row>
    <row r="46" spans="13:30">
      <c r="N46" s="313" t="s">
        <v>261</v>
      </c>
      <c r="O46" s="314">
        <v>3</v>
      </c>
      <c r="P46" s="317">
        <v>0</v>
      </c>
      <c r="Q46" s="314">
        <v>3</v>
      </c>
      <c r="R46" s="317">
        <v>0</v>
      </c>
      <c r="S46" s="314">
        <v>3</v>
      </c>
      <c r="T46" s="317">
        <v>0</v>
      </c>
    </row>
  </sheetData>
  <customSheetViews>
    <customSheetView guid="{F7FEACB1-E9AE-4131-B159-74586AF19440}" showPageBreaks="1" printArea="1" view="pageBreakPreview" topLeftCell="H1">
      <selection activeCell="R2" sqref="R2"/>
      <rowBreaks count="1" manualBreakCount="1">
        <brk id="4" max="29" man="1"/>
      </rowBreaks>
      <pageMargins left="1.37" right="0.47244094488188981" top="0.49" bottom="0.25" header="0.2" footer="0.24"/>
      <pageSetup paperSize="9" scale="81" orientation="portrait" r:id="rId1"/>
      <headerFooter alignWithMargins="0"/>
    </customSheetView>
  </customSheetViews>
  <mergeCells count="26">
    <mergeCell ref="A27:H30"/>
    <mergeCell ref="E24:E25"/>
    <mergeCell ref="F24:F25"/>
    <mergeCell ref="G24:G25"/>
    <mergeCell ref="H24:H25"/>
    <mergeCell ref="I24:I25"/>
    <mergeCell ref="J24:J25"/>
    <mergeCell ref="A11:A12"/>
    <mergeCell ref="B11:B12"/>
    <mergeCell ref="C11:C12"/>
    <mergeCell ref="A15:C18"/>
    <mergeCell ref="A20:A21"/>
    <mergeCell ref="B20:B21"/>
    <mergeCell ref="C20:C21"/>
    <mergeCell ref="A5:A6"/>
    <mergeCell ref="B5:B6"/>
    <mergeCell ref="C5:C6"/>
    <mergeCell ref="A7:A10"/>
    <mergeCell ref="B7:B10"/>
    <mergeCell ref="C7:C10"/>
    <mergeCell ref="Z4:AA4"/>
    <mergeCell ref="B1:D1"/>
    <mergeCell ref="F3:F4"/>
    <mergeCell ref="G3:G4"/>
    <mergeCell ref="I3:I4"/>
    <mergeCell ref="B4:D4"/>
  </mergeCells>
  <phoneticPr fontId="2"/>
  <pageMargins left="1.37" right="0.47244094488188981" top="0.49" bottom="0.25" header="0.2" footer="0.24"/>
  <pageSetup paperSize="9" scale="81" orientation="portrait" r:id="rId2"/>
  <headerFooter alignWithMargins="0"/>
  <rowBreaks count="1" manualBreakCount="1">
    <brk id="30" max="9"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L60"/>
  <sheetViews>
    <sheetView view="pageBreakPreview" zoomScaleNormal="75" zoomScaleSheetLayoutView="100" workbookViewId="0">
      <pane xSplit="12" ySplit="4" topLeftCell="M10" activePane="bottomRight" state="frozen"/>
      <selection pane="topRight" activeCell="M1" sqref="M1"/>
      <selection pane="bottomLeft" activeCell="A5" sqref="A5"/>
      <selection pane="bottomRight" activeCell="F24" sqref="F24:F25"/>
    </sheetView>
  </sheetViews>
  <sheetFormatPr defaultRowHeight="13.5"/>
  <cols>
    <col min="1" max="1" width="1.625" customWidth="1"/>
    <col min="2" max="2" width="3.5" customWidth="1"/>
    <col min="3" max="3" width="1.5" customWidth="1"/>
    <col min="4" max="4" width="5" customWidth="1"/>
    <col min="5" max="5" width="23.375" customWidth="1"/>
    <col min="6" max="6" width="14.375" customWidth="1"/>
    <col min="7" max="7" width="10.875" customWidth="1"/>
    <col min="8" max="8" width="11.125" customWidth="1"/>
    <col min="9" max="9" width="10.875" customWidth="1"/>
    <col min="10" max="10" width="11.125" customWidth="1"/>
    <col min="30" max="30" width="14.875" customWidth="1"/>
    <col min="33" max="33" width="14.875" customWidth="1"/>
  </cols>
  <sheetData>
    <row r="1" spans="1:38" ht="30" customHeight="1">
      <c r="B1" s="495" t="s">
        <v>450</v>
      </c>
      <c r="C1" s="495"/>
      <c r="D1" s="495"/>
      <c r="E1" s="159" t="s">
        <v>421</v>
      </c>
      <c r="F1" s="160"/>
      <c r="G1" s="161"/>
      <c r="H1" s="162"/>
      <c r="I1" s="160"/>
      <c r="J1" s="163"/>
    </row>
    <row r="2" spans="1:38" ht="22.5" customHeight="1">
      <c r="B2" s="81"/>
      <c r="C2" s="81"/>
      <c r="D2" s="81"/>
      <c r="E2" s="81"/>
      <c r="F2" s="81"/>
      <c r="G2" s="161"/>
      <c r="H2" s="165"/>
      <c r="I2" s="81"/>
      <c r="J2" s="165" t="s">
        <v>449</v>
      </c>
      <c r="AA2" t="s">
        <v>4</v>
      </c>
      <c r="AD2" s="75" t="s">
        <v>377</v>
      </c>
      <c r="AG2" s="75" t="s">
        <v>350</v>
      </c>
    </row>
    <row r="3" spans="1:38" ht="21" customHeight="1" thickBot="1">
      <c r="A3" s="258"/>
      <c r="B3" s="259"/>
      <c r="C3" s="259"/>
      <c r="D3" s="259"/>
      <c r="E3" s="260" t="s">
        <v>3</v>
      </c>
      <c r="F3" s="458" t="s">
        <v>452</v>
      </c>
      <c r="G3" s="458" t="s">
        <v>424</v>
      </c>
      <c r="H3" s="261"/>
      <c r="I3" s="458" t="s">
        <v>279</v>
      </c>
      <c r="J3" s="261"/>
      <c r="K3" s="1"/>
      <c r="L3" s="1"/>
      <c r="M3" s="153" t="s">
        <v>77</v>
      </c>
      <c r="N3" s="153" t="s">
        <v>78</v>
      </c>
      <c r="O3" s="153" t="s">
        <v>79</v>
      </c>
      <c r="P3" s="153" t="s">
        <v>80</v>
      </c>
      <c r="Q3" s="153" t="s">
        <v>428</v>
      </c>
      <c r="R3" s="153" t="s">
        <v>431</v>
      </c>
      <c r="S3" s="153" t="s">
        <v>432</v>
      </c>
      <c r="T3" s="153" t="s">
        <v>433</v>
      </c>
      <c r="U3" s="153" t="s">
        <v>434</v>
      </c>
      <c r="V3" s="153"/>
      <c r="W3" s="153"/>
      <c r="Y3" s="67" t="s">
        <v>77</v>
      </c>
      <c r="Z3" s="67" t="s">
        <v>78</v>
      </c>
      <c r="AA3" s="67" t="s">
        <v>79</v>
      </c>
      <c r="AB3" s="68" t="s">
        <v>362</v>
      </c>
      <c r="AC3" s="68" t="s">
        <v>363</v>
      </c>
      <c r="AD3" s="68" t="s">
        <v>364</v>
      </c>
      <c r="AE3" s="68" t="s">
        <v>80</v>
      </c>
      <c r="AF3" s="68" t="s">
        <v>81</v>
      </c>
      <c r="AG3" s="68" t="s">
        <v>82</v>
      </c>
    </row>
    <row r="4" spans="1:38" ht="33.75" customHeight="1" thickTop="1" thickBot="1">
      <c r="A4" s="262"/>
      <c r="B4" s="462"/>
      <c r="C4" s="462"/>
      <c r="D4" s="462"/>
      <c r="E4" s="263"/>
      <c r="F4" s="459"/>
      <c r="G4" s="460"/>
      <c r="H4" s="264" t="s">
        <v>367</v>
      </c>
      <c r="I4" s="461"/>
      <c r="J4" s="264" t="s">
        <v>366</v>
      </c>
      <c r="K4" s="1"/>
      <c r="L4" s="1"/>
      <c r="M4" s="157" t="s">
        <v>283</v>
      </c>
      <c r="N4" s="157" t="s">
        <v>413</v>
      </c>
      <c r="O4" s="170" t="s">
        <v>79</v>
      </c>
      <c r="P4" s="170" t="s">
        <v>425</v>
      </c>
      <c r="Q4" s="170" t="s">
        <v>435</v>
      </c>
      <c r="R4" s="170" t="s">
        <v>431</v>
      </c>
      <c r="S4" s="170" t="s">
        <v>429</v>
      </c>
      <c r="T4" s="170" t="s">
        <v>430</v>
      </c>
      <c r="U4" s="155" t="s">
        <v>434</v>
      </c>
      <c r="V4" s="153"/>
      <c r="W4" s="153" t="s">
        <v>96</v>
      </c>
      <c r="X4" t="s">
        <v>413</v>
      </c>
      <c r="Y4" s="40" t="s">
        <v>348</v>
      </c>
      <c r="Z4" s="69" t="s">
        <v>352</v>
      </c>
      <c r="AA4" s="71" t="s">
        <v>79</v>
      </c>
      <c r="AB4" s="73" t="s">
        <v>361</v>
      </c>
      <c r="AC4" s="69" t="s">
        <v>352</v>
      </c>
      <c r="AD4" s="71" t="s">
        <v>364</v>
      </c>
      <c r="AE4" s="73" t="s">
        <v>360</v>
      </c>
      <c r="AF4" s="69" t="s">
        <v>352</v>
      </c>
      <c r="AG4" s="71" t="s">
        <v>82</v>
      </c>
      <c r="AI4" s="496" t="s">
        <v>357</v>
      </c>
      <c r="AJ4" s="497"/>
      <c r="AK4" s="41" t="s">
        <v>359</v>
      </c>
      <c r="AL4" s="41" t="s">
        <v>358</v>
      </c>
    </row>
    <row r="5" spans="1:38" ht="24.95" customHeight="1" thickTop="1" thickBot="1">
      <c r="A5" s="463" t="s">
        <v>7</v>
      </c>
      <c r="B5" s="465" t="s">
        <v>8</v>
      </c>
      <c r="C5" s="467" t="s">
        <v>9</v>
      </c>
      <c r="D5" s="290" t="s">
        <v>10</v>
      </c>
      <c r="E5" s="268" t="s">
        <v>11</v>
      </c>
      <c r="F5" s="292">
        <f>O5</f>
        <v>20</v>
      </c>
      <c r="G5" s="286">
        <f>R5</f>
        <v>14</v>
      </c>
      <c r="H5" s="293">
        <f>(G5/F5)*100</f>
        <v>70</v>
      </c>
      <c r="I5" s="292">
        <f>U5</f>
        <v>14</v>
      </c>
      <c r="J5" s="294">
        <f>(I5/F5)*100</f>
        <v>70</v>
      </c>
      <c r="K5" s="1"/>
      <c r="L5" s="1"/>
      <c r="M5" s="89">
        <v>23</v>
      </c>
      <c r="N5" s="89">
        <v>3</v>
      </c>
      <c r="O5" s="156">
        <f>M5-N5</f>
        <v>20</v>
      </c>
      <c r="P5" s="89">
        <v>16</v>
      </c>
      <c r="Q5" s="178">
        <v>2</v>
      </c>
      <c r="R5" s="156">
        <f>P5-Q5</f>
        <v>14</v>
      </c>
      <c r="S5" s="89">
        <v>17</v>
      </c>
      <c r="T5" s="89">
        <v>3</v>
      </c>
      <c r="U5" s="156">
        <f>S5-T5</f>
        <v>14</v>
      </c>
      <c r="V5" s="158"/>
      <c r="W5" s="158" t="s">
        <v>103</v>
      </c>
      <c r="X5" s="173" t="s">
        <v>166</v>
      </c>
      <c r="Y5" s="93">
        <v>29</v>
      </c>
      <c r="Z5" s="93">
        <v>5</v>
      </c>
      <c r="AA5" s="72">
        <f>Y5-Z5</f>
        <v>24</v>
      </c>
      <c r="AB5" s="154">
        <v>18</v>
      </c>
      <c r="AC5" s="154"/>
      <c r="AD5" s="72">
        <f t="shared" ref="AD5:AD21" si="0">AB5-AC5</f>
        <v>18</v>
      </c>
      <c r="AE5" s="154">
        <v>13</v>
      </c>
      <c r="AF5" s="154">
        <v>3</v>
      </c>
      <c r="AG5" s="72">
        <f t="shared" ref="AG5:AG21" si="1">AE5-AF5</f>
        <v>10</v>
      </c>
      <c r="AI5" s="42" t="s">
        <v>63</v>
      </c>
      <c r="AJ5" s="154">
        <v>7360</v>
      </c>
      <c r="AK5" s="154">
        <v>2899</v>
      </c>
      <c r="AL5" s="154">
        <v>2759</v>
      </c>
    </row>
    <row r="6" spans="1:38" ht="24.95" customHeight="1" thickTop="1" thickBot="1">
      <c r="A6" s="464"/>
      <c r="B6" s="466"/>
      <c r="C6" s="468"/>
      <c r="D6" s="290" t="s">
        <v>12</v>
      </c>
      <c r="E6" s="268" t="s">
        <v>13</v>
      </c>
      <c r="F6" s="292">
        <f t="shared" ref="F6:F21" si="2">O6</f>
        <v>47</v>
      </c>
      <c r="G6" s="292">
        <f t="shared" ref="G6:G21" si="3">R6</f>
        <v>32</v>
      </c>
      <c r="H6" s="293">
        <f t="shared" ref="H6:H23" si="4">(G6/F6)*100</f>
        <v>68.085106382978722</v>
      </c>
      <c r="I6" s="292">
        <f t="shared" ref="I6:I21" si="5">U6</f>
        <v>22</v>
      </c>
      <c r="J6" s="294">
        <f t="shared" ref="J6:J21" si="6">(I6/F6)*100</f>
        <v>46.808510638297875</v>
      </c>
      <c r="K6" s="1"/>
      <c r="L6" s="1"/>
      <c r="M6" s="89">
        <v>47</v>
      </c>
      <c r="N6" s="89">
        <v>0</v>
      </c>
      <c r="O6" s="156">
        <f t="shared" ref="O6:O21" si="7">M6-N6</f>
        <v>47</v>
      </c>
      <c r="P6" s="89">
        <v>32</v>
      </c>
      <c r="Q6" s="178"/>
      <c r="R6" s="156">
        <f t="shared" ref="R6:R23" si="8">P6-Q6</f>
        <v>32</v>
      </c>
      <c r="S6" s="89">
        <v>22</v>
      </c>
      <c r="T6" s="89">
        <v>0</v>
      </c>
      <c r="U6" s="156">
        <f t="shared" ref="U6:U21" si="9">S6-T6</f>
        <v>22</v>
      </c>
      <c r="V6" s="158"/>
      <c r="W6" s="158" t="s">
        <v>112</v>
      </c>
      <c r="X6" s="173" t="s">
        <v>125</v>
      </c>
      <c r="Y6" s="93">
        <v>67</v>
      </c>
      <c r="Z6" s="93">
        <v>1</v>
      </c>
      <c r="AA6" s="72">
        <f>Y6-Z6</f>
        <v>66</v>
      </c>
      <c r="AB6" s="154">
        <v>23</v>
      </c>
      <c r="AC6" s="154"/>
      <c r="AD6" s="72">
        <f t="shared" si="0"/>
        <v>23</v>
      </c>
      <c r="AE6" s="154">
        <v>23</v>
      </c>
      <c r="AF6" s="154">
        <v>0</v>
      </c>
      <c r="AG6" s="72">
        <f t="shared" si="1"/>
        <v>23</v>
      </c>
      <c r="AI6" s="42" t="s">
        <v>64</v>
      </c>
      <c r="AJ6" s="154">
        <v>133</v>
      </c>
      <c r="AK6" s="154">
        <v>20</v>
      </c>
      <c r="AL6" s="154">
        <v>45</v>
      </c>
    </row>
    <row r="7" spans="1:38" ht="24.95" customHeight="1" thickTop="1" thickBot="1">
      <c r="A7" s="469" t="s">
        <v>7</v>
      </c>
      <c r="B7" s="465" t="s">
        <v>15</v>
      </c>
      <c r="C7" s="465" t="s">
        <v>9</v>
      </c>
      <c r="D7" s="290" t="s">
        <v>10</v>
      </c>
      <c r="E7" s="268" t="s">
        <v>18</v>
      </c>
      <c r="F7" s="292">
        <f t="shared" si="2"/>
        <v>65</v>
      </c>
      <c r="G7" s="292">
        <f t="shared" si="3"/>
        <v>18</v>
      </c>
      <c r="H7" s="293">
        <f t="shared" si="4"/>
        <v>27.692307692307693</v>
      </c>
      <c r="I7" s="292">
        <f t="shared" si="5"/>
        <v>16</v>
      </c>
      <c r="J7" s="294">
        <f t="shared" si="6"/>
        <v>24.615384615384617</v>
      </c>
      <c r="K7" s="1"/>
      <c r="L7" s="1"/>
      <c r="M7" s="89">
        <v>65</v>
      </c>
      <c r="N7" s="89">
        <v>0</v>
      </c>
      <c r="O7" s="156">
        <f t="shared" si="7"/>
        <v>65</v>
      </c>
      <c r="P7" s="89">
        <v>18</v>
      </c>
      <c r="Q7" s="178"/>
      <c r="R7" s="156">
        <f t="shared" si="8"/>
        <v>18</v>
      </c>
      <c r="S7" s="89">
        <v>16</v>
      </c>
      <c r="T7" s="89">
        <v>0</v>
      </c>
      <c r="U7" s="156">
        <f t="shared" si="9"/>
        <v>16</v>
      </c>
      <c r="V7" s="158"/>
      <c r="W7" s="158" t="s">
        <v>119</v>
      </c>
      <c r="X7" s="173" t="s">
        <v>111</v>
      </c>
      <c r="Y7" s="93">
        <v>79</v>
      </c>
      <c r="Z7" s="93">
        <v>0</v>
      </c>
      <c r="AA7" s="72">
        <f t="shared" ref="AA7:AB25" si="10">Y7-Z7</f>
        <v>79</v>
      </c>
      <c r="AB7" s="154">
        <v>12</v>
      </c>
      <c r="AC7" s="154"/>
      <c r="AD7" s="72">
        <f t="shared" si="0"/>
        <v>12</v>
      </c>
      <c r="AE7" s="154">
        <v>12</v>
      </c>
      <c r="AF7" s="154">
        <v>0</v>
      </c>
      <c r="AG7" s="72">
        <f t="shared" si="1"/>
        <v>12</v>
      </c>
      <c r="AI7" s="42" t="s">
        <v>65</v>
      </c>
      <c r="AJ7" s="154">
        <v>4</v>
      </c>
      <c r="AK7" s="154">
        <v>3</v>
      </c>
      <c r="AL7" s="154">
        <v>3</v>
      </c>
    </row>
    <row r="8" spans="1:38" ht="24.95" customHeight="1" thickTop="1" thickBot="1">
      <c r="A8" s="470"/>
      <c r="B8" s="472"/>
      <c r="C8" s="472"/>
      <c r="D8" s="290" t="s">
        <v>12</v>
      </c>
      <c r="E8" s="268" t="s">
        <v>19</v>
      </c>
      <c r="F8" s="292">
        <f t="shared" si="2"/>
        <v>72</v>
      </c>
      <c r="G8" s="286">
        <f t="shared" si="3"/>
        <v>41</v>
      </c>
      <c r="H8" s="293">
        <f t="shared" si="4"/>
        <v>56.944444444444443</v>
      </c>
      <c r="I8" s="292">
        <f t="shared" si="5"/>
        <v>40</v>
      </c>
      <c r="J8" s="294">
        <f t="shared" si="6"/>
        <v>55.555555555555557</v>
      </c>
      <c r="K8" s="1"/>
      <c r="L8" s="1"/>
      <c r="M8" s="89">
        <v>74</v>
      </c>
      <c r="N8" s="89">
        <v>2</v>
      </c>
      <c r="O8" s="156">
        <f t="shared" si="7"/>
        <v>72</v>
      </c>
      <c r="P8" s="89">
        <v>42</v>
      </c>
      <c r="Q8" s="178">
        <v>1</v>
      </c>
      <c r="R8" s="156">
        <f t="shared" si="8"/>
        <v>41</v>
      </c>
      <c r="S8" s="89">
        <v>41</v>
      </c>
      <c r="T8" s="89">
        <v>1</v>
      </c>
      <c r="U8" s="156">
        <f t="shared" si="9"/>
        <v>40</v>
      </c>
      <c r="V8" s="158"/>
      <c r="W8" s="158" t="s">
        <v>126</v>
      </c>
      <c r="X8" s="173" t="s">
        <v>125</v>
      </c>
      <c r="Y8" s="93">
        <v>98</v>
      </c>
      <c r="Z8" s="93">
        <v>2</v>
      </c>
      <c r="AA8" s="72">
        <f t="shared" si="10"/>
        <v>96</v>
      </c>
      <c r="AB8" s="154">
        <v>51</v>
      </c>
      <c r="AC8" s="154"/>
      <c r="AD8" s="72">
        <f t="shared" si="0"/>
        <v>51</v>
      </c>
      <c r="AE8" s="154">
        <v>46</v>
      </c>
      <c r="AF8" s="154">
        <v>1</v>
      </c>
      <c r="AG8" s="72">
        <f t="shared" si="1"/>
        <v>45</v>
      </c>
      <c r="AI8" s="42" t="s">
        <v>66</v>
      </c>
      <c r="AJ8" s="154">
        <v>6</v>
      </c>
      <c r="AK8" s="154">
        <v>3</v>
      </c>
      <c r="AL8" s="154">
        <v>3</v>
      </c>
    </row>
    <row r="9" spans="1:38" ht="24.95" customHeight="1" thickTop="1" thickBot="1">
      <c r="A9" s="470"/>
      <c r="B9" s="472"/>
      <c r="C9" s="472"/>
      <c r="D9" s="290" t="s">
        <v>20</v>
      </c>
      <c r="E9" s="268" t="s">
        <v>1</v>
      </c>
      <c r="F9" s="292">
        <f t="shared" si="2"/>
        <v>39</v>
      </c>
      <c r="G9" s="286">
        <f t="shared" si="3"/>
        <v>23</v>
      </c>
      <c r="H9" s="293">
        <f t="shared" si="4"/>
        <v>58.974358974358978</v>
      </c>
      <c r="I9" s="292">
        <f t="shared" si="5"/>
        <v>18</v>
      </c>
      <c r="J9" s="294">
        <f t="shared" si="6"/>
        <v>46.153846153846153</v>
      </c>
      <c r="K9" s="1"/>
      <c r="L9" s="1"/>
      <c r="M9" s="89">
        <v>41</v>
      </c>
      <c r="N9" s="89">
        <v>2</v>
      </c>
      <c r="O9" s="156">
        <f t="shared" si="7"/>
        <v>39</v>
      </c>
      <c r="P9" s="89">
        <v>25</v>
      </c>
      <c r="Q9" s="178">
        <v>2</v>
      </c>
      <c r="R9" s="156">
        <f t="shared" si="8"/>
        <v>23</v>
      </c>
      <c r="S9" s="89">
        <v>20</v>
      </c>
      <c r="T9" s="89">
        <v>2</v>
      </c>
      <c r="U9" s="156">
        <f t="shared" si="9"/>
        <v>18</v>
      </c>
      <c r="V9" s="158"/>
      <c r="W9" s="158" t="s">
        <v>132</v>
      </c>
      <c r="X9" s="173" t="s">
        <v>91</v>
      </c>
      <c r="Y9" s="93">
        <v>39</v>
      </c>
      <c r="Z9" s="93">
        <v>2</v>
      </c>
      <c r="AA9" s="72">
        <f t="shared" si="10"/>
        <v>37</v>
      </c>
      <c r="AB9" s="154">
        <v>28</v>
      </c>
      <c r="AC9" s="154"/>
      <c r="AD9" s="72">
        <f t="shared" si="0"/>
        <v>28</v>
      </c>
      <c r="AE9" s="154">
        <v>20</v>
      </c>
      <c r="AF9" s="154">
        <v>2</v>
      </c>
      <c r="AG9" s="72">
        <f t="shared" si="1"/>
        <v>18</v>
      </c>
      <c r="AI9" s="42" t="s">
        <v>67</v>
      </c>
      <c r="AJ9" s="154">
        <v>18</v>
      </c>
      <c r="AK9" s="154">
        <v>9</v>
      </c>
      <c r="AL9" s="154">
        <v>6</v>
      </c>
    </row>
    <row r="10" spans="1:38" ht="24.95" customHeight="1" thickTop="1" thickBot="1">
      <c r="A10" s="471"/>
      <c r="B10" s="466"/>
      <c r="C10" s="466"/>
      <c r="D10" s="290" t="s">
        <v>51</v>
      </c>
      <c r="E10" s="268" t="s">
        <v>53</v>
      </c>
      <c r="F10" s="292">
        <f t="shared" si="2"/>
        <v>22</v>
      </c>
      <c r="G10" s="292">
        <f t="shared" si="3"/>
        <v>7</v>
      </c>
      <c r="H10" s="293">
        <f t="shared" si="4"/>
        <v>31.818181818181817</v>
      </c>
      <c r="I10" s="292">
        <f t="shared" si="5"/>
        <v>7</v>
      </c>
      <c r="J10" s="294">
        <f t="shared" si="6"/>
        <v>31.818181818181817</v>
      </c>
      <c r="K10" s="1"/>
      <c r="L10" s="1"/>
      <c r="M10" s="89">
        <v>24</v>
      </c>
      <c r="N10" s="89">
        <v>2</v>
      </c>
      <c r="O10" s="156">
        <f t="shared" si="7"/>
        <v>22</v>
      </c>
      <c r="P10" s="89">
        <v>8</v>
      </c>
      <c r="Q10" s="178">
        <v>1</v>
      </c>
      <c r="R10" s="156">
        <f t="shared" si="8"/>
        <v>7</v>
      </c>
      <c r="S10" s="89">
        <v>8</v>
      </c>
      <c r="T10" s="89">
        <v>1</v>
      </c>
      <c r="U10" s="156">
        <f t="shared" si="9"/>
        <v>7</v>
      </c>
      <c r="V10" s="158"/>
      <c r="W10" s="158" t="s">
        <v>136</v>
      </c>
      <c r="X10" s="173" t="s">
        <v>91</v>
      </c>
      <c r="Y10" s="93">
        <v>26</v>
      </c>
      <c r="Z10" s="93">
        <v>1</v>
      </c>
      <c r="AA10" s="72">
        <f t="shared" si="10"/>
        <v>25</v>
      </c>
      <c r="AB10" s="154">
        <v>10</v>
      </c>
      <c r="AC10" s="154"/>
      <c r="AD10" s="72">
        <f t="shared" si="0"/>
        <v>10</v>
      </c>
      <c r="AE10" s="154">
        <v>5</v>
      </c>
      <c r="AF10" s="154">
        <v>0</v>
      </c>
      <c r="AG10" s="72">
        <f t="shared" si="1"/>
        <v>5</v>
      </c>
      <c r="AI10" s="42" t="s">
        <v>68</v>
      </c>
      <c r="AJ10" s="154">
        <v>27</v>
      </c>
      <c r="AK10" s="154">
        <v>6</v>
      </c>
      <c r="AL10" s="154">
        <v>2</v>
      </c>
    </row>
    <row r="11" spans="1:38" ht="24.95" customHeight="1" thickTop="1" thickBot="1">
      <c r="A11" s="463" t="s">
        <v>7</v>
      </c>
      <c r="B11" s="465" t="s">
        <v>22</v>
      </c>
      <c r="C11" s="467" t="s">
        <v>9</v>
      </c>
      <c r="D11" s="290" t="s">
        <v>10</v>
      </c>
      <c r="E11" s="268" t="s">
        <v>25</v>
      </c>
      <c r="F11" s="292">
        <f t="shared" si="2"/>
        <v>3</v>
      </c>
      <c r="G11" s="292">
        <f t="shared" si="3"/>
        <v>0</v>
      </c>
      <c r="H11" s="293">
        <f t="shared" si="4"/>
        <v>0</v>
      </c>
      <c r="I11" s="292">
        <f t="shared" si="5"/>
        <v>0</v>
      </c>
      <c r="J11" s="294">
        <f t="shared" si="6"/>
        <v>0</v>
      </c>
      <c r="K11" s="1"/>
      <c r="L11" s="1"/>
      <c r="M11" s="89">
        <v>3</v>
      </c>
      <c r="N11" s="89">
        <v>0</v>
      </c>
      <c r="O11" s="156">
        <f t="shared" si="7"/>
        <v>3</v>
      </c>
      <c r="P11" s="89">
        <v>0</v>
      </c>
      <c r="Q11" s="178"/>
      <c r="R11" s="156">
        <f t="shared" si="8"/>
        <v>0</v>
      </c>
      <c r="S11" s="89">
        <v>0</v>
      </c>
      <c r="T11" s="89">
        <v>0</v>
      </c>
      <c r="U11" s="156">
        <f t="shared" si="9"/>
        <v>0</v>
      </c>
      <c r="V11" s="158"/>
      <c r="W11" s="158" t="s">
        <v>142</v>
      </c>
      <c r="X11" s="173" t="s">
        <v>111</v>
      </c>
      <c r="Y11" s="93">
        <v>4</v>
      </c>
      <c r="Z11" s="93">
        <v>0</v>
      </c>
      <c r="AA11" s="72">
        <f t="shared" si="10"/>
        <v>4</v>
      </c>
      <c r="AB11" s="154">
        <v>0</v>
      </c>
      <c r="AC11" s="154"/>
      <c r="AD11" s="72">
        <f t="shared" si="0"/>
        <v>0</v>
      </c>
      <c r="AE11" s="154">
        <v>0</v>
      </c>
      <c r="AF11" s="154">
        <v>0</v>
      </c>
      <c r="AG11" s="72">
        <f t="shared" si="1"/>
        <v>0</v>
      </c>
      <c r="AI11" s="42" t="s">
        <v>69</v>
      </c>
      <c r="AJ11" s="154">
        <v>112</v>
      </c>
      <c r="AK11" s="154">
        <v>17</v>
      </c>
      <c r="AL11" s="154">
        <v>22</v>
      </c>
    </row>
    <row r="12" spans="1:38" ht="24.95" customHeight="1" thickTop="1" thickBot="1">
      <c r="A12" s="464"/>
      <c r="B12" s="466"/>
      <c r="C12" s="468"/>
      <c r="D12" s="290" t="s">
        <v>12</v>
      </c>
      <c r="E12" s="268" t="s">
        <v>26</v>
      </c>
      <c r="F12" s="292">
        <f t="shared" si="2"/>
        <v>2227</v>
      </c>
      <c r="G12" s="286">
        <f t="shared" si="3"/>
        <v>1088</v>
      </c>
      <c r="H12" s="293">
        <f t="shared" si="4"/>
        <v>48.854961832061065</v>
      </c>
      <c r="I12" s="292">
        <f t="shared" si="5"/>
        <v>1013</v>
      </c>
      <c r="J12" s="294">
        <f t="shared" si="6"/>
        <v>45.487202514593619</v>
      </c>
      <c r="K12" s="1"/>
      <c r="L12" s="1"/>
      <c r="M12" s="89">
        <v>2285</v>
      </c>
      <c r="N12" s="89">
        <v>58</v>
      </c>
      <c r="O12" s="156">
        <f t="shared" si="7"/>
        <v>2227</v>
      </c>
      <c r="P12" s="89">
        <v>1108</v>
      </c>
      <c r="Q12" s="178">
        <v>20</v>
      </c>
      <c r="R12" s="156">
        <f t="shared" si="8"/>
        <v>1088</v>
      </c>
      <c r="S12" s="89">
        <v>1163</v>
      </c>
      <c r="T12" s="89">
        <v>150</v>
      </c>
      <c r="U12" s="156">
        <f t="shared" si="9"/>
        <v>1013</v>
      </c>
      <c r="V12" s="158"/>
      <c r="W12" s="158" t="s">
        <v>147</v>
      </c>
      <c r="X12" s="173" t="s">
        <v>414</v>
      </c>
      <c r="Y12" s="93">
        <v>2508</v>
      </c>
      <c r="Z12" s="93">
        <v>61</v>
      </c>
      <c r="AA12" s="72">
        <f t="shared" si="10"/>
        <v>2447</v>
      </c>
      <c r="AB12" s="154">
        <v>1018</v>
      </c>
      <c r="AC12" s="154"/>
      <c r="AD12" s="72">
        <f t="shared" si="0"/>
        <v>1018</v>
      </c>
      <c r="AE12" s="154">
        <v>1024</v>
      </c>
      <c r="AF12" s="154">
        <v>32</v>
      </c>
      <c r="AG12" s="72">
        <f t="shared" si="1"/>
        <v>992</v>
      </c>
      <c r="AI12" s="42" t="s">
        <v>70</v>
      </c>
      <c r="AJ12" s="154">
        <v>2</v>
      </c>
      <c r="AK12" s="154">
        <v>1</v>
      </c>
      <c r="AL12" s="154">
        <v>1</v>
      </c>
    </row>
    <row r="13" spans="1:38" ht="24.95" customHeight="1" thickTop="1" thickBot="1">
      <c r="A13" s="265" t="s">
        <v>7</v>
      </c>
      <c r="B13" s="266" t="s">
        <v>27</v>
      </c>
      <c r="C13" s="267" t="s">
        <v>9</v>
      </c>
      <c r="D13" s="290"/>
      <c r="E13" s="268" t="s">
        <v>29</v>
      </c>
      <c r="F13" s="292">
        <f t="shared" si="2"/>
        <v>743</v>
      </c>
      <c r="G13" s="292">
        <f t="shared" si="3"/>
        <v>353</v>
      </c>
      <c r="H13" s="293">
        <f t="shared" si="4"/>
        <v>47.510094212651417</v>
      </c>
      <c r="I13" s="292">
        <f t="shared" si="5"/>
        <v>342</v>
      </c>
      <c r="J13" s="294">
        <f t="shared" si="6"/>
        <v>46.029609690444147</v>
      </c>
      <c r="K13" s="1"/>
      <c r="L13" s="1"/>
      <c r="M13" s="89">
        <v>766</v>
      </c>
      <c r="N13" s="89">
        <v>23</v>
      </c>
      <c r="O13" s="156">
        <f t="shared" si="7"/>
        <v>743</v>
      </c>
      <c r="P13" s="89">
        <v>376</v>
      </c>
      <c r="Q13" s="178">
        <v>23</v>
      </c>
      <c r="R13" s="156">
        <f t="shared" si="8"/>
        <v>353</v>
      </c>
      <c r="S13" s="89">
        <v>363</v>
      </c>
      <c r="T13" s="89">
        <v>21</v>
      </c>
      <c r="U13" s="156">
        <f t="shared" si="9"/>
        <v>342</v>
      </c>
      <c r="V13" s="158"/>
      <c r="W13" s="158" t="s">
        <v>157</v>
      </c>
      <c r="X13" s="173" t="s">
        <v>415</v>
      </c>
      <c r="Y13" s="93">
        <v>957</v>
      </c>
      <c r="Z13" s="93">
        <v>35</v>
      </c>
      <c r="AA13" s="72">
        <f t="shared" si="10"/>
        <v>922</v>
      </c>
      <c r="AB13" s="154">
        <v>278</v>
      </c>
      <c r="AC13" s="154"/>
      <c r="AD13" s="72">
        <f t="shared" si="0"/>
        <v>278</v>
      </c>
      <c r="AE13" s="154">
        <v>278</v>
      </c>
      <c r="AF13" s="154">
        <v>18</v>
      </c>
      <c r="AG13" s="72">
        <f t="shared" si="1"/>
        <v>260</v>
      </c>
      <c r="AI13" s="42" t="s">
        <v>71</v>
      </c>
      <c r="AJ13" s="154">
        <v>100</v>
      </c>
      <c r="AK13" s="154">
        <v>42</v>
      </c>
      <c r="AL13" s="154">
        <v>40</v>
      </c>
    </row>
    <row r="14" spans="1:38" ht="24.95" customHeight="1" thickTop="1" thickBot="1">
      <c r="A14" s="265" t="s">
        <v>7</v>
      </c>
      <c r="B14" s="266" t="s">
        <v>30</v>
      </c>
      <c r="C14" s="267" t="s">
        <v>9</v>
      </c>
      <c r="D14" s="290" t="s">
        <v>10</v>
      </c>
      <c r="E14" s="268" t="s">
        <v>33</v>
      </c>
      <c r="F14" s="292">
        <f t="shared" si="2"/>
        <v>207</v>
      </c>
      <c r="G14" s="292">
        <f t="shared" si="3"/>
        <v>132</v>
      </c>
      <c r="H14" s="293">
        <f t="shared" si="4"/>
        <v>63.768115942028977</v>
      </c>
      <c r="I14" s="292">
        <f t="shared" si="5"/>
        <v>130</v>
      </c>
      <c r="J14" s="294">
        <f t="shared" si="6"/>
        <v>62.80193236714976</v>
      </c>
      <c r="K14" s="1"/>
      <c r="L14" s="1"/>
      <c r="M14" s="89">
        <v>327</v>
      </c>
      <c r="N14" s="89">
        <v>120</v>
      </c>
      <c r="O14" s="156">
        <f t="shared" si="7"/>
        <v>207</v>
      </c>
      <c r="P14" s="89">
        <v>226</v>
      </c>
      <c r="Q14" s="178">
        <v>94</v>
      </c>
      <c r="R14" s="156">
        <f t="shared" si="8"/>
        <v>132</v>
      </c>
      <c r="S14" s="89">
        <v>228</v>
      </c>
      <c r="T14" s="89">
        <v>98</v>
      </c>
      <c r="U14" s="156">
        <f t="shared" si="9"/>
        <v>130</v>
      </c>
      <c r="V14" s="158"/>
      <c r="W14" s="158" t="s">
        <v>168</v>
      </c>
      <c r="X14" s="173" t="s">
        <v>416</v>
      </c>
      <c r="Y14" s="93">
        <v>297</v>
      </c>
      <c r="Z14" s="93">
        <v>110</v>
      </c>
      <c r="AA14" s="72">
        <f t="shared" si="10"/>
        <v>187</v>
      </c>
      <c r="AB14" s="154">
        <v>110</v>
      </c>
      <c r="AC14" s="154"/>
      <c r="AD14" s="72">
        <f t="shared" si="0"/>
        <v>110</v>
      </c>
      <c r="AE14" s="154">
        <v>193</v>
      </c>
      <c r="AF14" s="154">
        <v>84</v>
      </c>
      <c r="AG14" s="72">
        <f t="shared" si="1"/>
        <v>109</v>
      </c>
      <c r="AI14" s="42" t="s">
        <v>72</v>
      </c>
      <c r="AJ14" s="154">
        <v>0</v>
      </c>
      <c r="AK14" s="154">
        <v>0</v>
      </c>
      <c r="AL14" s="154">
        <v>0</v>
      </c>
    </row>
    <row r="15" spans="1:38" ht="24.95" customHeight="1" thickTop="1" thickBot="1">
      <c r="A15" s="469" t="s">
        <v>54</v>
      </c>
      <c r="B15" s="465"/>
      <c r="C15" s="465"/>
      <c r="D15" s="290" t="s">
        <v>10</v>
      </c>
      <c r="E15" s="268" t="s">
        <v>35</v>
      </c>
      <c r="F15" s="292">
        <f t="shared" si="2"/>
        <v>181</v>
      </c>
      <c r="G15" s="292">
        <f t="shared" si="3"/>
        <v>88</v>
      </c>
      <c r="H15" s="293">
        <f t="shared" si="4"/>
        <v>48.618784530386741</v>
      </c>
      <c r="I15" s="292">
        <f t="shared" si="5"/>
        <v>82</v>
      </c>
      <c r="J15" s="294">
        <f t="shared" si="6"/>
        <v>45.303867403314918</v>
      </c>
      <c r="K15" s="1"/>
      <c r="L15" s="1"/>
      <c r="M15" s="89">
        <v>204</v>
      </c>
      <c r="N15" s="89">
        <v>23</v>
      </c>
      <c r="O15" s="156">
        <f t="shared" si="7"/>
        <v>181</v>
      </c>
      <c r="P15" s="89">
        <v>106</v>
      </c>
      <c r="Q15" s="178">
        <v>18</v>
      </c>
      <c r="R15" s="156">
        <f t="shared" si="8"/>
        <v>88</v>
      </c>
      <c r="S15" s="89">
        <v>100</v>
      </c>
      <c r="T15" s="89">
        <v>18</v>
      </c>
      <c r="U15" s="156">
        <f t="shared" si="9"/>
        <v>82</v>
      </c>
      <c r="V15" s="158"/>
      <c r="W15" s="158" t="s">
        <v>442</v>
      </c>
      <c r="X15" s="173" t="s">
        <v>155</v>
      </c>
      <c r="Y15" s="93">
        <v>222</v>
      </c>
      <c r="Z15" s="93">
        <v>28</v>
      </c>
      <c r="AA15" s="72">
        <f t="shared" si="10"/>
        <v>194</v>
      </c>
      <c r="AB15" s="154">
        <v>96</v>
      </c>
      <c r="AC15" s="154"/>
      <c r="AD15" s="72">
        <f t="shared" si="0"/>
        <v>96</v>
      </c>
      <c r="AE15" s="154">
        <v>111</v>
      </c>
      <c r="AF15" s="154">
        <v>17</v>
      </c>
      <c r="AG15" s="72">
        <f t="shared" si="1"/>
        <v>94</v>
      </c>
      <c r="AI15" s="42" t="s">
        <v>73</v>
      </c>
      <c r="AJ15" s="154">
        <v>171</v>
      </c>
      <c r="AK15" s="154">
        <v>61</v>
      </c>
      <c r="AL15" s="154">
        <v>58</v>
      </c>
    </row>
    <row r="16" spans="1:38" ht="24.95" customHeight="1" thickTop="1" thickBot="1">
      <c r="A16" s="470"/>
      <c r="B16" s="473"/>
      <c r="C16" s="472"/>
      <c r="D16" s="290" t="s">
        <v>12</v>
      </c>
      <c r="E16" s="295" t="s">
        <v>55</v>
      </c>
      <c r="F16" s="296">
        <f t="shared" si="2"/>
        <v>142</v>
      </c>
      <c r="G16" s="286">
        <f t="shared" si="3"/>
        <v>76</v>
      </c>
      <c r="H16" s="293">
        <f t="shared" si="4"/>
        <v>53.521126760563376</v>
      </c>
      <c r="I16" s="292">
        <f t="shared" si="5"/>
        <v>64</v>
      </c>
      <c r="J16" s="294">
        <f t="shared" si="6"/>
        <v>45.070422535211272</v>
      </c>
      <c r="K16" s="1"/>
      <c r="L16" s="1"/>
      <c r="M16" s="88">
        <v>146</v>
      </c>
      <c r="N16" s="88">
        <v>4</v>
      </c>
      <c r="O16" s="156">
        <f t="shared" si="7"/>
        <v>142</v>
      </c>
      <c r="P16" s="88">
        <v>78</v>
      </c>
      <c r="Q16" s="180">
        <v>2</v>
      </c>
      <c r="R16" s="156">
        <f t="shared" si="8"/>
        <v>76</v>
      </c>
      <c r="S16" s="88">
        <v>66</v>
      </c>
      <c r="T16" s="88">
        <v>2</v>
      </c>
      <c r="U16" s="156">
        <f t="shared" si="9"/>
        <v>64</v>
      </c>
      <c r="V16" s="158"/>
      <c r="W16" s="158" t="s">
        <v>443</v>
      </c>
      <c r="X16" s="173">
        <v>6</v>
      </c>
      <c r="Y16" s="93">
        <v>134</v>
      </c>
      <c r="Z16" s="93">
        <v>8</v>
      </c>
      <c r="AA16" s="72">
        <f t="shared" si="10"/>
        <v>126</v>
      </c>
      <c r="AB16" s="154">
        <v>63</v>
      </c>
      <c r="AC16" s="154"/>
      <c r="AD16" s="72">
        <f t="shared" si="0"/>
        <v>63</v>
      </c>
      <c r="AE16" s="154">
        <v>60</v>
      </c>
      <c r="AF16" s="154">
        <v>6</v>
      </c>
      <c r="AG16" s="72">
        <f t="shared" si="1"/>
        <v>54</v>
      </c>
      <c r="AI16" s="42" t="s">
        <v>74</v>
      </c>
      <c r="AJ16" s="154">
        <v>3327</v>
      </c>
      <c r="AK16" s="154">
        <v>1720</v>
      </c>
      <c r="AL16" s="154">
        <v>1663</v>
      </c>
    </row>
    <row r="17" spans="1:38" ht="24.95" customHeight="1" thickTop="1" thickBot="1">
      <c r="A17" s="470"/>
      <c r="B17" s="473"/>
      <c r="C17" s="472"/>
      <c r="D17" s="290" t="s">
        <v>20</v>
      </c>
      <c r="E17" s="295" t="s">
        <v>56</v>
      </c>
      <c r="F17" s="296">
        <f t="shared" si="2"/>
        <v>174</v>
      </c>
      <c r="G17" s="286">
        <f t="shared" si="3"/>
        <v>82</v>
      </c>
      <c r="H17" s="293">
        <f t="shared" si="4"/>
        <v>47.126436781609193</v>
      </c>
      <c r="I17" s="292">
        <f t="shared" si="5"/>
        <v>78</v>
      </c>
      <c r="J17" s="297">
        <f t="shared" si="6"/>
        <v>44.827586206896555</v>
      </c>
      <c r="K17" s="1"/>
      <c r="L17" s="1"/>
      <c r="M17" s="89">
        <v>179</v>
      </c>
      <c r="N17" s="89">
        <v>5</v>
      </c>
      <c r="O17" s="156">
        <f t="shared" si="7"/>
        <v>174</v>
      </c>
      <c r="P17" s="89">
        <v>83</v>
      </c>
      <c r="Q17" s="181">
        <v>1</v>
      </c>
      <c r="R17" s="156">
        <f t="shared" si="8"/>
        <v>82</v>
      </c>
      <c r="S17" s="89">
        <v>79</v>
      </c>
      <c r="T17" s="89">
        <v>1</v>
      </c>
      <c r="U17" s="156">
        <f t="shared" si="9"/>
        <v>78</v>
      </c>
      <c r="V17" s="158"/>
      <c r="W17" s="158" t="s">
        <v>444</v>
      </c>
      <c r="X17" s="173">
        <v>3</v>
      </c>
      <c r="Y17" s="93">
        <v>157</v>
      </c>
      <c r="Z17" s="93">
        <v>3</v>
      </c>
      <c r="AA17" s="72">
        <f t="shared" si="10"/>
        <v>154</v>
      </c>
      <c r="AB17" s="154">
        <v>48</v>
      </c>
      <c r="AC17" s="154"/>
      <c r="AD17" s="72">
        <f t="shared" si="0"/>
        <v>48</v>
      </c>
      <c r="AE17" s="154">
        <v>48</v>
      </c>
      <c r="AF17" s="154">
        <v>0</v>
      </c>
      <c r="AG17" s="72">
        <f t="shared" si="1"/>
        <v>48</v>
      </c>
      <c r="AI17" s="42" t="s">
        <v>75</v>
      </c>
      <c r="AJ17" s="133">
        <f>SUM(AJ5:AJ16)</f>
        <v>11260</v>
      </c>
      <c r="AK17" s="146">
        <f>SUM(AK5:AK16)</f>
        <v>4781</v>
      </c>
      <c r="AL17" s="144">
        <f>SUM(AL5:AL16)</f>
        <v>4602</v>
      </c>
    </row>
    <row r="18" spans="1:38" ht="24.95" customHeight="1" thickTop="1" thickBot="1">
      <c r="A18" s="471"/>
      <c r="B18" s="466"/>
      <c r="C18" s="466"/>
      <c r="D18" s="290" t="s">
        <v>51</v>
      </c>
      <c r="E18" s="268" t="s">
        <v>57</v>
      </c>
      <c r="F18" s="292">
        <f t="shared" si="2"/>
        <v>15</v>
      </c>
      <c r="G18" s="292">
        <f t="shared" si="3"/>
        <v>7</v>
      </c>
      <c r="H18" s="293">
        <f t="shared" si="4"/>
        <v>46.666666666666664</v>
      </c>
      <c r="I18" s="292">
        <f t="shared" si="5"/>
        <v>3</v>
      </c>
      <c r="J18" s="294">
        <f t="shared" si="6"/>
        <v>20</v>
      </c>
      <c r="K18" s="1"/>
      <c r="L18" s="1"/>
      <c r="M18" s="89">
        <v>15</v>
      </c>
      <c r="N18" s="89">
        <v>0</v>
      </c>
      <c r="O18" s="156">
        <f t="shared" si="7"/>
        <v>15</v>
      </c>
      <c r="P18" s="89">
        <v>7</v>
      </c>
      <c r="Q18" s="183"/>
      <c r="R18" s="156">
        <f t="shared" si="8"/>
        <v>7</v>
      </c>
      <c r="S18" s="89">
        <v>3</v>
      </c>
      <c r="T18" s="89">
        <v>0</v>
      </c>
      <c r="U18" s="156">
        <f t="shared" si="9"/>
        <v>3</v>
      </c>
      <c r="V18" s="158"/>
      <c r="W18" s="158" t="s">
        <v>206</v>
      </c>
      <c r="X18" s="173" t="s">
        <v>125</v>
      </c>
      <c r="Y18" s="93">
        <v>20</v>
      </c>
      <c r="Z18" s="93">
        <v>0</v>
      </c>
      <c r="AA18" s="72">
        <f t="shared" si="10"/>
        <v>20</v>
      </c>
      <c r="AB18" s="154">
        <v>4</v>
      </c>
      <c r="AC18" s="154"/>
      <c r="AD18" s="72">
        <f t="shared" si="0"/>
        <v>4</v>
      </c>
      <c r="AE18" s="154">
        <v>3</v>
      </c>
      <c r="AF18" s="154">
        <v>0</v>
      </c>
      <c r="AG18" s="72">
        <f t="shared" si="1"/>
        <v>3</v>
      </c>
    </row>
    <row r="19" spans="1:38" ht="24.95" customHeight="1" thickTop="1" thickBot="1">
      <c r="A19" s="265" t="s">
        <v>7</v>
      </c>
      <c r="B19" s="266" t="s">
        <v>37</v>
      </c>
      <c r="C19" s="267" t="s">
        <v>9</v>
      </c>
      <c r="D19" s="290" t="s">
        <v>10</v>
      </c>
      <c r="E19" s="268" t="s">
        <v>40</v>
      </c>
      <c r="F19" s="281">
        <f t="shared" si="2"/>
        <v>51</v>
      </c>
      <c r="G19" s="282">
        <f t="shared" si="3"/>
        <v>34</v>
      </c>
      <c r="H19" s="283">
        <f t="shared" si="4"/>
        <v>66.666666666666657</v>
      </c>
      <c r="I19" s="281">
        <f t="shared" si="5"/>
        <v>32</v>
      </c>
      <c r="J19" s="284">
        <f t="shared" si="6"/>
        <v>62.745098039215684</v>
      </c>
      <c r="K19" s="1"/>
      <c r="L19" s="1"/>
      <c r="M19" s="89">
        <v>52</v>
      </c>
      <c r="N19" s="89">
        <v>1</v>
      </c>
      <c r="O19" s="156">
        <f t="shared" si="7"/>
        <v>51</v>
      </c>
      <c r="P19" s="89">
        <v>35</v>
      </c>
      <c r="Q19" s="156">
        <v>1</v>
      </c>
      <c r="R19" s="156">
        <f t="shared" si="8"/>
        <v>34</v>
      </c>
      <c r="S19" s="89">
        <v>33</v>
      </c>
      <c r="T19" s="89">
        <v>1</v>
      </c>
      <c r="U19" s="156">
        <f t="shared" si="9"/>
        <v>32</v>
      </c>
      <c r="V19" s="158"/>
      <c r="W19" s="158" t="s">
        <v>216</v>
      </c>
      <c r="X19" s="173" t="s">
        <v>125</v>
      </c>
      <c r="Y19" s="93">
        <v>68</v>
      </c>
      <c r="Z19" s="93">
        <v>1</v>
      </c>
      <c r="AA19" s="72">
        <f t="shared" si="10"/>
        <v>67</v>
      </c>
      <c r="AB19" s="154">
        <v>33</v>
      </c>
      <c r="AC19" s="154"/>
      <c r="AD19" s="72">
        <f t="shared" si="0"/>
        <v>33</v>
      </c>
      <c r="AE19" s="154">
        <v>33</v>
      </c>
      <c r="AF19" s="154">
        <v>1</v>
      </c>
      <c r="AG19" s="72">
        <f t="shared" si="1"/>
        <v>32</v>
      </c>
    </row>
    <row r="20" spans="1:38" ht="24.95" customHeight="1" thickTop="1" thickBot="1">
      <c r="A20" s="463" t="s">
        <v>7</v>
      </c>
      <c r="B20" s="474" t="s">
        <v>41</v>
      </c>
      <c r="C20" s="467" t="s">
        <v>9</v>
      </c>
      <c r="D20" s="290" t="s">
        <v>10</v>
      </c>
      <c r="E20" s="298" t="s">
        <v>44</v>
      </c>
      <c r="F20" s="292">
        <f t="shared" si="2"/>
        <v>56308</v>
      </c>
      <c r="G20" s="286">
        <f t="shared" si="3"/>
        <v>30255</v>
      </c>
      <c r="H20" s="293">
        <f t="shared" si="4"/>
        <v>53.731263763585993</v>
      </c>
      <c r="I20" s="292">
        <f t="shared" si="5"/>
        <v>29637</v>
      </c>
      <c r="J20" s="294">
        <f t="shared" si="6"/>
        <v>52.633728777438371</v>
      </c>
      <c r="K20" s="1"/>
      <c r="L20" s="1"/>
      <c r="M20" s="89">
        <v>62503</v>
      </c>
      <c r="N20" s="89">
        <v>6195</v>
      </c>
      <c r="O20" s="156">
        <f t="shared" si="7"/>
        <v>56308</v>
      </c>
      <c r="P20" s="89">
        <v>34405</v>
      </c>
      <c r="Q20" s="183">
        <v>4150</v>
      </c>
      <c r="R20" s="156">
        <f t="shared" si="8"/>
        <v>30255</v>
      </c>
      <c r="S20" s="89">
        <v>33608</v>
      </c>
      <c r="T20" s="89">
        <v>3971</v>
      </c>
      <c r="U20" s="156">
        <f t="shared" si="9"/>
        <v>29637</v>
      </c>
      <c r="V20" s="158"/>
      <c r="W20" s="158" t="s">
        <v>241</v>
      </c>
      <c r="X20" s="173" t="s">
        <v>417</v>
      </c>
      <c r="Y20" s="93">
        <v>63104</v>
      </c>
      <c r="Z20" s="93">
        <v>5586</v>
      </c>
      <c r="AA20" s="72">
        <f t="shared" si="10"/>
        <v>57518</v>
      </c>
      <c r="AB20" s="154">
        <v>25572</v>
      </c>
      <c r="AC20" s="154"/>
      <c r="AD20" s="72">
        <f t="shared" si="0"/>
        <v>25572</v>
      </c>
      <c r="AE20" s="154">
        <v>29302</v>
      </c>
      <c r="AF20" s="154">
        <v>3927</v>
      </c>
      <c r="AG20" s="72">
        <f t="shared" si="1"/>
        <v>25375</v>
      </c>
    </row>
    <row r="21" spans="1:38" ht="24.95" customHeight="1" thickTop="1" thickBot="1">
      <c r="A21" s="464"/>
      <c r="B21" s="475"/>
      <c r="C21" s="476"/>
      <c r="D21" s="290" t="s">
        <v>12</v>
      </c>
      <c r="E21" s="298" t="s">
        <v>0</v>
      </c>
      <c r="F21" s="281">
        <f t="shared" si="2"/>
        <v>8985</v>
      </c>
      <c r="G21" s="282">
        <f t="shared" si="3"/>
        <v>4259</v>
      </c>
      <c r="H21" s="283">
        <f t="shared" si="4"/>
        <v>47.401224262659994</v>
      </c>
      <c r="I21" s="281">
        <f t="shared" si="5"/>
        <v>4230</v>
      </c>
      <c r="J21" s="284">
        <f t="shared" si="6"/>
        <v>47.078464106844741</v>
      </c>
      <c r="K21" s="1"/>
      <c r="L21" s="1"/>
      <c r="M21" s="89">
        <v>8985</v>
      </c>
      <c r="N21" s="156"/>
      <c r="O21" s="156">
        <f t="shared" si="7"/>
        <v>8985</v>
      </c>
      <c r="P21" s="89">
        <v>4259</v>
      </c>
      <c r="Q21" s="156"/>
      <c r="R21" s="156">
        <f t="shared" si="8"/>
        <v>4259</v>
      </c>
      <c r="S21" s="89">
        <v>4230</v>
      </c>
      <c r="T21" s="156"/>
      <c r="U21" s="156">
        <f t="shared" si="9"/>
        <v>4230</v>
      </c>
      <c r="V21" s="158"/>
      <c r="W21" s="158" t="s">
        <v>252</v>
      </c>
      <c r="X21" s="173" t="s">
        <v>436</v>
      </c>
      <c r="Y21" s="93">
        <v>9346</v>
      </c>
      <c r="Z21" s="93">
        <v>1751</v>
      </c>
      <c r="AA21" s="72">
        <f t="shared" si="10"/>
        <v>7595</v>
      </c>
      <c r="AB21" s="154">
        <v>2806</v>
      </c>
      <c r="AC21" s="154"/>
      <c r="AD21" s="72">
        <f t="shared" si="0"/>
        <v>2806</v>
      </c>
      <c r="AE21" s="154">
        <v>3707</v>
      </c>
      <c r="AF21" s="154">
        <v>960</v>
      </c>
      <c r="AG21" s="72">
        <f t="shared" si="1"/>
        <v>2747</v>
      </c>
    </row>
    <row r="22" spans="1:38" ht="24.95" customHeight="1" thickTop="1" thickBot="1">
      <c r="A22" s="265"/>
      <c r="B22" s="269" t="s">
        <v>45</v>
      </c>
      <c r="C22" s="270"/>
      <c r="D22" s="291"/>
      <c r="E22" s="268" t="s">
        <v>46</v>
      </c>
      <c r="F22" s="285">
        <f>M22</f>
        <v>43</v>
      </c>
      <c r="G22" s="281">
        <f>P22</f>
        <v>37</v>
      </c>
      <c r="H22" s="283">
        <f t="shared" si="4"/>
        <v>86.04651162790698</v>
      </c>
      <c r="I22" s="285">
        <f>S22</f>
        <v>35</v>
      </c>
      <c r="J22" s="280">
        <f>(I22/F22)*100</f>
        <v>81.395348837209298</v>
      </c>
      <c r="K22" s="1"/>
      <c r="L22" s="1"/>
      <c r="M22" s="89">
        <v>43</v>
      </c>
      <c r="N22" s="171"/>
      <c r="O22" s="171"/>
      <c r="P22" s="89">
        <v>37</v>
      </c>
      <c r="Q22" s="171"/>
      <c r="R22" s="156">
        <f t="shared" si="8"/>
        <v>37</v>
      </c>
      <c r="S22" s="89">
        <v>35</v>
      </c>
      <c r="T22" s="171"/>
      <c r="U22" s="171"/>
      <c r="V22" s="172"/>
      <c r="W22" s="172" t="s">
        <v>258</v>
      </c>
      <c r="X22" s="174" t="s">
        <v>89</v>
      </c>
      <c r="Z22" s="93">
        <v>55</v>
      </c>
      <c r="AA22" s="70"/>
      <c r="AB22" s="72">
        <f t="shared" si="10"/>
        <v>55</v>
      </c>
      <c r="AC22" s="154">
        <v>45</v>
      </c>
      <c r="AD22" s="70"/>
      <c r="AE22" s="72">
        <f>AC22-AD22</f>
        <v>45</v>
      </c>
      <c r="AF22" s="154">
        <v>48</v>
      </c>
      <c r="AG22" s="70"/>
      <c r="AH22" s="72">
        <f>AF22-AG22</f>
        <v>48</v>
      </c>
    </row>
    <row r="23" spans="1:38" ht="24.95" customHeight="1" thickTop="1" thickBot="1">
      <c r="A23" s="265"/>
      <c r="B23" s="269" t="s">
        <v>47</v>
      </c>
      <c r="C23" s="270"/>
      <c r="D23" s="291"/>
      <c r="E23" s="268" t="s">
        <v>48</v>
      </c>
      <c r="F23" s="285">
        <f>M23</f>
        <v>4</v>
      </c>
      <c r="G23" s="286">
        <f>P23</f>
        <v>4</v>
      </c>
      <c r="H23" s="283">
        <f t="shared" si="4"/>
        <v>100</v>
      </c>
      <c r="I23" s="285">
        <f>S23</f>
        <v>3</v>
      </c>
      <c r="J23" s="280">
        <f>(I23/F23)*100</f>
        <v>75</v>
      </c>
      <c r="K23" s="1"/>
      <c r="L23" s="1"/>
      <c r="M23" s="89">
        <v>4</v>
      </c>
      <c r="N23" s="171"/>
      <c r="O23" s="171"/>
      <c r="P23" s="89">
        <v>4</v>
      </c>
      <c r="Q23" s="171"/>
      <c r="R23" s="156">
        <f t="shared" si="8"/>
        <v>4</v>
      </c>
      <c r="S23" s="89">
        <v>3</v>
      </c>
      <c r="T23" s="171"/>
      <c r="U23" s="171"/>
      <c r="V23" s="172"/>
      <c r="W23" s="172" t="s">
        <v>261</v>
      </c>
      <c r="X23" s="174" t="s">
        <v>89</v>
      </c>
      <c r="Z23" s="93">
        <v>4</v>
      </c>
      <c r="AA23" s="70"/>
      <c r="AB23" s="72">
        <f t="shared" si="10"/>
        <v>4</v>
      </c>
      <c r="AC23" s="154">
        <v>3</v>
      </c>
      <c r="AD23" s="70"/>
      <c r="AE23" s="72">
        <v>3</v>
      </c>
      <c r="AF23" s="154">
        <v>3</v>
      </c>
      <c r="AG23" s="70"/>
      <c r="AH23" s="72">
        <v>3</v>
      </c>
    </row>
    <row r="24" spans="1:38" ht="12.6" customHeight="1" thickTop="1" thickBot="1">
      <c r="A24" s="271"/>
      <c r="B24" s="272"/>
      <c r="C24" s="273"/>
      <c r="D24" s="274"/>
      <c r="E24" s="479" t="s">
        <v>49</v>
      </c>
      <c r="F24" s="481">
        <f>N26</f>
        <v>16925</v>
      </c>
      <c r="G24" s="483">
        <f>O26</f>
        <v>10151</v>
      </c>
      <c r="H24" s="484">
        <f>(G24/F24)*100</f>
        <v>59.976366322008865</v>
      </c>
      <c r="I24" s="482">
        <f>P26</f>
        <v>10038</v>
      </c>
      <c r="J24" s="486">
        <f>(I24/F24)*100</f>
        <v>59.308714918759229</v>
      </c>
      <c r="K24" s="1"/>
      <c r="L24" s="1"/>
      <c r="M24" s="1"/>
      <c r="N24" s="1"/>
      <c r="O24" s="1"/>
      <c r="P24" s="1"/>
      <c r="Q24" s="1"/>
      <c r="R24" s="1"/>
      <c r="S24" s="1"/>
      <c r="T24" s="1"/>
      <c r="U24" s="1"/>
      <c r="V24" s="1"/>
      <c r="W24" s="1" t="s">
        <v>177</v>
      </c>
      <c r="X24" s="173" t="s">
        <v>437</v>
      </c>
      <c r="Y24" s="39"/>
      <c r="Z24" s="70"/>
      <c r="AA24" s="72">
        <f t="shared" si="10"/>
        <v>0</v>
      </c>
      <c r="AB24" s="74"/>
      <c r="AC24" s="70"/>
      <c r="AD24" s="72">
        <f>AB24-AC24</f>
        <v>0</v>
      </c>
      <c r="AE24" s="74"/>
      <c r="AF24" s="70"/>
      <c r="AG24" s="72">
        <f>AE24-AF24</f>
        <v>0</v>
      </c>
    </row>
    <row r="25" spans="1:38" ht="12.6" customHeight="1" thickTop="1" thickBot="1">
      <c r="A25" s="271"/>
      <c r="B25" s="272"/>
      <c r="C25" s="273"/>
      <c r="D25" s="275"/>
      <c r="E25" s="480"/>
      <c r="F25" s="482"/>
      <c r="G25" s="483"/>
      <c r="H25" s="485"/>
      <c r="I25" s="482"/>
      <c r="J25" s="487"/>
      <c r="K25" s="1"/>
      <c r="L25" s="1"/>
      <c r="M25" s="1"/>
      <c r="N25" s="1"/>
      <c r="O25" s="1"/>
      <c r="P25" s="1"/>
      <c r="Q25" s="1"/>
      <c r="R25" s="1"/>
      <c r="S25" s="1"/>
      <c r="T25" s="1"/>
      <c r="U25" s="1"/>
      <c r="V25" s="1"/>
      <c r="W25" s="1" t="s">
        <v>212</v>
      </c>
      <c r="X25" s="173" t="s">
        <v>438</v>
      </c>
      <c r="Y25" s="39"/>
      <c r="Z25" s="70"/>
      <c r="AA25" s="72">
        <f t="shared" si="10"/>
        <v>0</v>
      </c>
      <c r="AB25" s="74"/>
      <c r="AC25" s="70"/>
      <c r="AD25" s="72">
        <f>AB25-AC25</f>
        <v>0</v>
      </c>
      <c r="AE25" s="74"/>
      <c r="AF25" s="70"/>
      <c r="AG25" s="72">
        <f>AE25-AF25</f>
        <v>0</v>
      </c>
    </row>
    <row r="26" spans="1:38" ht="24.95" customHeight="1" thickTop="1" thickBot="1">
      <c r="A26" s="276"/>
      <c r="B26" s="277"/>
      <c r="C26" s="277"/>
      <c r="D26" s="278"/>
      <c r="E26" s="279" t="s">
        <v>451</v>
      </c>
      <c r="F26" s="287">
        <f>SUM(F5:F25)</f>
        <v>86273</v>
      </c>
      <c r="G26" s="287">
        <f>SUM(G5:G25)</f>
        <v>46701</v>
      </c>
      <c r="H26" s="288">
        <f>(G26/F26)*100</f>
        <v>54.131651849361909</v>
      </c>
      <c r="I26" s="287">
        <f>SUM(I5:I25)</f>
        <v>45804</v>
      </c>
      <c r="J26" s="289">
        <f>(I26/F26)*100</f>
        <v>53.091929108759409</v>
      </c>
      <c r="K26" s="1"/>
      <c r="L26" s="1"/>
      <c r="M26" s="1"/>
      <c r="N26" s="1">
        <v>16925</v>
      </c>
      <c r="O26" s="1">
        <v>10151</v>
      </c>
      <c r="P26" s="257">
        <v>10038</v>
      </c>
      <c r="Q26" s="1"/>
      <c r="R26" s="1"/>
      <c r="S26" s="1"/>
      <c r="T26" s="1"/>
      <c r="U26" s="1"/>
      <c r="V26" s="1"/>
      <c r="W26" s="1" t="s">
        <v>215</v>
      </c>
      <c r="X26" s="173" t="s">
        <v>230</v>
      </c>
      <c r="Y26" s="39">
        <f>SUM(Z26:AA26)</f>
        <v>77214</v>
      </c>
      <c r="Z26" s="78">
        <f>SUM(Z5:Z25)</f>
        <v>7653</v>
      </c>
      <c r="AA26" s="148">
        <f>SUM(AA5:AA25)</f>
        <v>69561</v>
      </c>
      <c r="AB26" s="143">
        <f>SUM(AB5:AB25)</f>
        <v>30229</v>
      </c>
      <c r="AC26" s="145">
        <v>4951</v>
      </c>
      <c r="AD26" s="149">
        <f>SUM(AD5:AD25)</f>
        <v>30170</v>
      </c>
      <c r="AE26" s="143">
        <f>SUM(AE5:AE25,AL17)</f>
        <v>39528</v>
      </c>
      <c r="AF26" s="147">
        <f>SUM(AF5:AF25)</f>
        <v>5102</v>
      </c>
      <c r="AG26" s="142">
        <f>SUM(AG5:AG25)</f>
        <v>29827</v>
      </c>
    </row>
    <row r="27" spans="1:38" ht="43.35" customHeight="1" thickTop="1">
      <c r="A27" s="477" t="s">
        <v>448</v>
      </c>
      <c r="B27" s="477"/>
      <c r="C27" s="477"/>
      <c r="D27" s="477"/>
      <c r="E27" s="477"/>
      <c r="F27" s="477"/>
      <c r="G27" s="477"/>
      <c r="H27" s="477"/>
      <c r="I27" s="134"/>
      <c r="J27" s="134"/>
      <c r="W27" t="s">
        <v>222</v>
      </c>
      <c r="X27" s="173" t="s">
        <v>426</v>
      </c>
    </row>
    <row r="28" spans="1:38" ht="36.6" customHeight="1">
      <c r="A28" s="478"/>
      <c r="B28" s="478"/>
      <c r="C28" s="478"/>
      <c r="D28" s="478"/>
      <c r="E28" s="478"/>
      <c r="F28" s="478"/>
      <c r="G28" s="478"/>
      <c r="H28" s="478"/>
      <c r="I28" s="141"/>
      <c r="J28" s="141"/>
      <c r="N28" s="175" t="s">
        <v>96</v>
      </c>
      <c r="O28" s="176" t="s">
        <v>283</v>
      </c>
      <c r="P28" s="176" t="s">
        <v>413</v>
      </c>
      <c r="Q28" s="176" t="s">
        <v>101</v>
      </c>
      <c r="R28" s="176" t="s">
        <v>445</v>
      </c>
      <c r="S28" s="176" t="s">
        <v>446</v>
      </c>
      <c r="T28" s="176" t="s">
        <v>447</v>
      </c>
      <c r="W28" t="s">
        <v>223</v>
      </c>
      <c r="X28" s="173" t="s">
        <v>189</v>
      </c>
      <c r="Y28" s="150" t="s">
        <v>374</v>
      </c>
      <c r="Z28" s="81" t="s">
        <v>369</v>
      </c>
      <c r="AD28" t="s">
        <v>372</v>
      </c>
    </row>
    <row r="29" spans="1:38" ht="24.6" customHeight="1">
      <c r="A29" s="478"/>
      <c r="B29" s="478"/>
      <c r="C29" s="478"/>
      <c r="D29" s="478"/>
      <c r="E29" s="478"/>
      <c r="F29" s="478"/>
      <c r="G29" s="478"/>
      <c r="H29" s="478"/>
      <c r="I29" s="91"/>
      <c r="J29" s="91"/>
      <c r="N29" s="177" t="s">
        <v>103</v>
      </c>
      <c r="O29" s="89">
        <v>23</v>
      </c>
      <c r="P29" s="89">
        <v>3</v>
      </c>
      <c r="Q29" s="89">
        <v>16</v>
      </c>
      <c r="R29" s="178">
        <v>2</v>
      </c>
      <c r="S29" s="89">
        <v>17</v>
      </c>
      <c r="T29" s="89">
        <v>3</v>
      </c>
      <c r="W29" t="s">
        <v>225</v>
      </c>
      <c r="X29" s="173" t="s">
        <v>118</v>
      </c>
      <c r="Y29" s="151" t="s">
        <v>375</v>
      </c>
      <c r="Z29" t="s">
        <v>370</v>
      </c>
      <c r="AD29" t="s">
        <v>373</v>
      </c>
    </row>
    <row r="30" spans="1:38" ht="29.1" customHeight="1">
      <c r="A30" s="478"/>
      <c r="B30" s="478"/>
      <c r="C30" s="478"/>
      <c r="D30" s="478"/>
      <c r="E30" s="478"/>
      <c r="F30" s="478"/>
      <c r="G30" s="478"/>
      <c r="H30" s="478"/>
      <c r="I30" s="91"/>
      <c r="J30" s="91"/>
      <c r="N30" s="177" t="s">
        <v>112</v>
      </c>
      <c r="O30" s="89">
        <v>47</v>
      </c>
      <c r="P30" s="89">
        <v>0</v>
      </c>
      <c r="Q30" s="89">
        <v>32</v>
      </c>
      <c r="R30" s="178"/>
      <c r="S30" s="89">
        <v>22</v>
      </c>
      <c r="T30" s="89">
        <v>0</v>
      </c>
      <c r="W30" t="s">
        <v>226</v>
      </c>
      <c r="X30" s="173" t="s">
        <v>439</v>
      </c>
      <c r="Y30" s="152" t="s">
        <v>376</v>
      </c>
      <c r="Z30" t="s">
        <v>371</v>
      </c>
    </row>
    <row r="31" spans="1:38">
      <c r="N31" s="177" t="s">
        <v>119</v>
      </c>
      <c r="O31" s="89">
        <v>65</v>
      </c>
      <c r="P31" s="89">
        <v>0</v>
      </c>
      <c r="Q31" s="89">
        <v>18</v>
      </c>
      <c r="R31" s="178"/>
      <c r="S31" s="89">
        <v>16</v>
      </c>
      <c r="T31" s="89">
        <v>0</v>
      </c>
      <c r="W31" t="s">
        <v>229</v>
      </c>
      <c r="X31" s="173" t="s">
        <v>141</v>
      </c>
    </row>
    <row r="32" spans="1:38">
      <c r="N32" s="177" t="s">
        <v>126</v>
      </c>
      <c r="O32" s="89">
        <v>74</v>
      </c>
      <c r="P32" s="89">
        <v>2</v>
      </c>
      <c r="Q32" s="89">
        <v>40</v>
      </c>
      <c r="R32" s="178">
        <v>1</v>
      </c>
      <c r="S32" s="89">
        <v>42</v>
      </c>
      <c r="T32" s="89">
        <v>1</v>
      </c>
      <c r="W32" t="s">
        <v>231</v>
      </c>
      <c r="X32" s="173" t="s">
        <v>122</v>
      </c>
    </row>
    <row r="33" spans="14:25">
      <c r="N33" s="177" t="s">
        <v>132</v>
      </c>
      <c r="O33" s="89">
        <v>41</v>
      </c>
      <c r="P33" s="89">
        <v>2</v>
      </c>
      <c r="Q33" s="89">
        <v>25</v>
      </c>
      <c r="R33" s="178">
        <v>2</v>
      </c>
      <c r="S33" s="89">
        <v>20</v>
      </c>
      <c r="T33" s="89">
        <v>2</v>
      </c>
      <c r="W33" t="s">
        <v>233</v>
      </c>
      <c r="X33" s="173" t="s">
        <v>111</v>
      </c>
    </row>
    <row r="34" spans="14:25">
      <c r="N34" s="177" t="s">
        <v>136</v>
      </c>
      <c r="O34" s="89">
        <v>24</v>
      </c>
      <c r="P34" s="89">
        <v>2</v>
      </c>
      <c r="Q34" s="89">
        <v>8</v>
      </c>
      <c r="R34" s="178">
        <v>1</v>
      </c>
      <c r="S34" s="89">
        <v>8</v>
      </c>
      <c r="T34" s="89">
        <v>1</v>
      </c>
      <c r="W34" t="s">
        <v>234</v>
      </c>
      <c r="X34" s="173" t="s">
        <v>440</v>
      </c>
    </row>
    <row r="35" spans="14:25">
      <c r="N35" s="177" t="s">
        <v>142</v>
      </c>
      <c r="O35" s="89">
        <v>3</v>
      </c>
      <c r="P35" s="89">
        <v>0</v>
      </c>
      <c r="Q35" s="89">
        <v>0</v>
      </c>
      <c r="R35" s="178"/>
      <c r="S35" s="89">
        <v>0</v>
      </c>
      <c r="T35" s="89">
        <v>0</v>
      </c>
      <c r="W35" t="s">
        <v>237</v>
      </c>
      <c r="X35" s="173" t="s">
        <v>441</v>
      </c>
    </row>
    <row r="36" spans="14:25">
      <c r="N36" s="177" t="s">
        <v>147</v>
      </c>
      <c r="O36" s="89">
        <v>2285</v>
      </c>
      <c r="P36" s="89">
        <v>58</v>
      </c>
      <c r="Q36" s="89">
        <v>1108</v>
      </c>
      <c r="R36" s="178">
        <v>20</v>
      </c>
      <c r="S36" s="89">
        <v>1163</v>
      </c>
      <c r="T36" s="89">
        <v>150</v>
      </c>
      <c r="Y36" t="s">
        <v>89</v>
      </c>
    </row>
    <row r="37" spans="14:25">
      <c r="N37" s="179">
        <v>4</v>
      </c>
      <c r="O37" s="89">
        <v>766</v>
      </c>
      <c r="P37" s="89">
        <v>23</v>
      </c>
      <c r="Q37" s="89">
        <v>376</v>
      </c>
      <c r="R37" s="178">
        <v>23</v>
      </c>
      <c r="S37" s="89">
        <v>363</v>
      </c>
      <c r="T37" s="89">
        <v>21</v>
      </c>
      <c r="Y37" t="s">
        <v>89</v>
      </c>
    </row>
    <row r="38" spans="14:25">
      <c r="N38" s="177" t="s">
        <v>168</v>
      </c>
      <c r="O38" s="89">
        <v>327</v>
      </c>
      <c r="P38" s="89">
        <v>120</v>
      </c>
      <c r="Q38" s="89">
        <v>226</v>
      </c>
      <c r="R38" s="178">
        <v>94</v>
      </c>
      <c r="S38" s="89">
        <v>228</v>
      </c>
      <c r="T38" s="89">
        <v>98</v>
      </c>
    </row>
    <row r="39" spans="14:25">
      <c r="N39" s="177" t="s">
        <v>177</v>
      </c>
      <c r="P39" s="89">
        <v>7355</v>
      </c>
      <c r="R39" s="89">
        <v>3917</v>
      </c>
      <c r="T39" s="89">
        <v>3855</v>
      </c>
    </row>
    <row r="40" spans="14:25">
      <c r="N40" s="177" t="s">
        <v>442</v>
      </c>
      <c r="O40" s="89">
        <v>204</v>
      </c>
      <c r="P40" s="89">
        <v>23</v>
      </c>
      <c r="Q40" s="89">
        <v>106</v>
      </c>
      <c r="R40" s="178">
        <v>18</v>
      </c>
      <c r="S40" s="89">
        <v>100</v>
      </c>
      <c r="T40" s="89">
        <v>18</v>
      </c>
    </row>
    <row r="41" spans="14:25">
      <c r="N41" s="177" t="s">
        <v>443</v>
      </c>
      <c r="O41" s="88">
        <v>146</v>
      </c>
      <c r="P41" s="88">
        <v>4</v>
      </c>
      <c r="Q41" s="88">
        <v>78</v>
      </c>
      <c r="R41" s="180">
        <v>2</v>
      </c>
      <c r="S41" s="88">
        <v>66</v>
      </c>
      <c r="T41" s="88">
        <v>2</v>
      </c>
    </row>
    <row r="42" spans="14:25">
      <c r="N42" s="177" t="s">
        <v>444</v>
      </c>
      <c r="O42" s="89">
        <v>179</v>
      </c>
      <c r="P42" s="89">
        <v>5</v>
      </c>
      <c r="Q42" s="89">
        <v>83</v>
      </c>
      <c r="R42" s="181">
        <v>1</v>
      </c>
      <c r="S42" s="89">
        <v>79</v>
      </c>
      <c r="T42" s="89">
        <v>1</v>
      </c>
    </row>
    <row r="43" spans="14:25">
      <c r="N43" s="177" t="s">
        <v>206</v>
      </c>
      <c r="O43" s="89">
        <v>15</v>
      </c>
      <c r="P43" s="89">
        <v>0</v>
      </c>
      <c r="Q43" s="89">
        <v>7</v>
      </c>
      <c r="R43" s="183"/>
      <c r="S43" s="89">
        <v>3</v>
      </c>
      <c r="T43" s="89">
        <v>0</v>
      </c>
    </row>
    <row r="44" spans="14:25">
      <c r="N44" s="179">
        <v>7</v>
      </c>
      <c r="P44" s="89">
        <v>88</v>
      </c>
      <c r="R44" s="89">
        <v>40</v>
      </c>
      <c r="T44" s="89">
        <v>26</v>
      </c>
    </row>
    <row r="45" spans="14:25">
      <c r="N45" s="179">
        <v>8</v>
      </c>
      <c r="P45" s="89">
        <v>2</v>
      </c>
      <c r="R45" s="89">
        <v>1</v>
      </c>
      <c r="T45" s="89">
        <v>0</v>
      </c>
    </row>
    <row r="46" spans="14:25">
      <c r="N46" s="177" t="s">
        <v>216</v>
      </c>
      <c r="O46" s="89">
        <v>52</v>
      </c>
      <c r="P46" s="89">
        <v>1</v>
      </c>
      <c r="Q46" s="89">
        <v>35</v>
      </c>
      <c r="R46" s="89">
        <v>1</v>
      </c>
      <c r="S46" s="89">
        <v>33</v>
      </c>
      <c r="T46" s="89">
        <v>1</v>
      </c>
    </row>
    <row r="47" spans="14:25">
      <c r="N47" s="177" t="s">
        <v>222</v>
      </c>
      <c r="P47" s="89">
        <v>5</v>
      </c>
      <c r="R47" s="89">
        <v>2</v>
      </c>
      <c r="T47" s="89">
        <v>2</v>
      </c>
    </row>
    <row r="48" spans="14:25">
      <c r="N48" s="179">
        <v>10</v>
      </c>
      <c r="P48" s="89">
        <v>11</v>
      </c>
      <c r="R48" s="89">
        <v>5</v>
      </c>
      <c r="T48" s="89">
        <v>5</v>
      </c>
    </row>
    <row r="49" spans="13:20">
      <c r="N49" s="179">
        <v>11</v>
      </c>
      <c r="P49" s="89">
        <v>14</v>
      </c>
      <c r="R49" s="89">
        <v>5</v>
      </c>
      <c r="T49" s="89">
        <v>2</v>
      </c>
    </row>
    <row r="50" spans="13:20">
      <c r="M50" s="187"/>
      <c r="N50" s="177" t="s">
        <v>226</v>
      </c>
      <c r="P50" s="89">
        <v>86</v>
      </c>
      <c r="R50" s="89">
        <v>15</v>
      </c>
      <c r="T50" s="89">
        <v>16</v>
      </c>
    </row>
    <row r="51" spans="13:20">
      <c r="N51" s="177" t="s">
        <v>229</v>
      </c>
      <c r="P51" s="89">
        <v>3</v>
      </c>
      <c r="R51" s="89">
        <v>1</v>
      </c>
      <c r="T51" s="89">
        <v>1</v>
      </c>
    </row>
    <row r="52" spans="13:20">
      <c r="N52" s="177" t="s">
        <v>231</v>
      </c>
      <c r="P52" s="89">
        <v>25</v>
      </c>
      <c r="R52" s="89">
        <v>14</v>
      </c>
      <c r="T52" s="89">
        <v>14</v>
      </c>
    </row>
    <row r="53" spans="13:20">
      <c r="N53" s="177" t="s">
        <v>233</v>
      </c>
      <c r="P53" s="89">
        <v>0</v>
      </c>
      <c r="R53" s="89">
        <v>0</v>
      </c>
      <c r="T53" s="89">
        <v>0</v>
      </c>
    </row>
    <row r="54" spans="13:20">
      <c r="N54" s="179">
        <v>14</v>
      </c>
      <c r="P54" s="89">
        <v>115</v>
      </c>
      <c r="R54" s="89">
        <v>67</v>
      </c>
      <c r="T54" s="89">
        <v>64</v>
      </c>
    </row>
    <row r="55" spans="13:20">
      <c r="N55" s="179">
        <v>15</v>
      </c>
      <c r="P55" s="89">
        <v>2784</v>
      </c>
      <c r="R55" s="89">
        <v>1769</v>
      </c>
      <c r="T55" s="89">
        <v>1754</v>
      </c>
    </row>
    <row r="56" spans="13:20">
      <c r="N56" s="177" t="s">
        <v>241</v>
      </c>
      <c r="O56" s="89">
        <v>62503</v>
      </c>
      <c r="P56" s="89">
        <v>6195</v>
      </c>
      <c r="Q56" s="89">
        <v>34405</v>
      </c>
      <c r="R56" s="183">
        <v>4150</v>
      </c>
      <c r="S56" s="89">
        <v>33608</v>
      </c>
      <c r="T56" s="89">
        <v>4115</v>
      </c>
    </row>
    <row r="57" spans="13:20">
      <c r="N57" s="177" t="s">
        <v>252</v>
      </c>
      <c r="O57" s="89">
        <v>8985</v>
      </c>
      <c r="P57" s="256"/>
      <c r="Q57" s="89">
        <v>4259</v>
      </c>
      <c r="R57" s="186"/>
      <c r="S57" s="89">
        <v>4230</v>
      </c>
      <c r="T57" s="156"/>
    </row>
    <row r="58" spans="13:20">
      <c r="N58" s="177" t="s">
        <v>258</v>
      </c>
      <c r="O58" s="89">
        <v>43</v>
      </c>
      <c r="Q58" s="89">
        <v>37</v>
      </c>
      <c r="S58" s="89">
        <v>35</v>
      </c>
    </row>
    <row r="59" spans="13:20">
      <c r="N59" s="177" t="s">
        <v>261</v>
      </c>
      <c r="O59" s="89">
        <v>4</v>
      </c>
      <c r="Q59" s="89">
        <v>4</v>
      </c>
      <c r="S59" s="89">
        <v>3</v>
      </c>
    </row>
    <row r="60" spans="13:20">
      <c r="N60" s="177" t="s">
        <v>264</v>
      </c>
      <c r="O60" s="178">
        <f t="shared" ref="O60:T60" si="11">SUM(O29:O59)</f>
        <v>75786</v>
      </c>
      <c r="P60" s="178">
        <f t="shared" si="11"/>
        <v>16926</v>
      </c>
      <c r="Q60" s="178">
        <f t="shared" si="11"/>
        <v>40863</v>
      </c>
      <c r="R60" s="178">
        <f t="shared" si="11"/>
        <v>10151</v>
      </c>
      <c r="S60" s="178">
        <f t="shared" si="11"/>
        <v>40036</v>
      </c>
      <c r="T60" s="178">
        <f t="shared" si="11"/>
        <v>10152</v>
      </c>
    </row>
  </sheetData>
  <customSheetViews>
    <customSheetView guid="{F7FEACB1-E9AE-4131-B159-74586AF19440}" scale="55" showPageBreaks="1" printArea="1" view="pageBreakPreview">
      <pane xSplit="12" ySplit="4" topLeftCell="M5" activePane="bottomRight" state="frozen"/>
      <selection pane="bottomRight" activeCell="T56" sqref="T56"/>
      <rowBreaks count="1" manualBreakCount="1">
        <brk id="4" max="10" man="1"/>
      </rowBreaks>
      <pageMargins left="1.37" right="0.47244094488188981" top="0.49" bottom="0.25" header="0.2" footer="0.24"/>
      <pageSetup paperSize="9" scale="81" orientation="portrait" r:id="rId1"/>
      <headerFooter alignWithMargins="0"/>
    </customSheetView>
  </customSheetViews>
  <mergeCells count="26">
    <mergeCell ref="B1:D1"/>
    <mergeCell ref="F3:F4"/>
    <mergeCell ref="G3:G4"/>
    <mergeCell ref="I3:I4"/>
    <mergeCell ref="B4:D4"/>
    <mergeCell ref="AI4:AJ4"/>
    <mergeCell ref="A5:A6"/>
    <mergeCell ref="B5:B6"/>
    <mergeCell ref="C5:C6"/>
    <mergeCell ref="A7:A10"/>
    <mergeCell ref="B7:B10"/>
    <mergeCell ref="C7:C10"/>
    <mergeCell ref="J24:J25"/>
    <mergeCell ref="A11:A12"/>
    <mergeCell ref="B11:B12"/>
    <mergeCell ref="C11:C12"/>
    <mergeCell ref="A15:C18"/>
    <mergeCell ref="A20:A21"/>
    <mergeCell ref="B20:B21"/>
    <mergeCell ref="C20:C21"/>
    <mergeCell ref="I24:I25"/>
    <mergeCell ref="A27:H30"/>
    <mergeCell ref="E24:E25"/>
    <mergeCell ref="F24:F25"/>
    <mergeCell ref="G24:G25"/>
    <mergeCell ref="H24:H25"/>
  </mergeCells>
  <phoneticPr fontId="2"/>
  <pageMargins left="1.37" right="0.47244094488188981" top="0.49" bottom="0.25" header="0.2" footer="0.24"/>
  <pageSetup paperSize="9" scale="81" orientation="portrait" r:id="rId2"/>
  <headerFooter alignWithMargins="0"/>
  <ignoredErrors>
    <ignoredError sqref="H26" formula="1"/>
  </ignoredError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60"/>
  <sheetViews>
    <sheetView view="pageBreakPreview" zoomScale="85" zoomScaleNormal="75" zoomScaleSheetLayoutView="85" workbookViewId="0">
      <pane xSplit="13" ySplit="4" topLeftCell="N19" activePane="bottomRight" state="frozen"/>
      <selection pane="topRight" activeCell="N1" sqref="N1"/>
      <selection pane="bottomLeft" activeCell="A5" sqref="A5"/>
      <selection pane="bottomRight" activeCell="N5" sqref="N5"/>
    </sheetView>
  </sheetViews>
  <sheetFormatPr defaultRowHeight="13.5"/>
  <cols>
    <col min="1" max="1" width="1.625" customWidth="1"/>
    <col min="2" max="2" width="3.5" customWidth="1"/>
    <col min="3" max="3" width="1.5" customWidth="1"/>
    <col min="4" max="4" width="5" customWidth="1"/>
    <col min="5" max="5" width="21.875" customWidth="1"/>
    <col min="6" max="6" width="1.875" customWidth="1"/>
    <col min="7" max="7" width="13.125" customWidth="1"/>
    <col min="8" max="8" width="10.875" customWidth="1"/>
    <col min="9" max="9" width="11.125" customWidth="1"/>
    <col min="10" max="10" width="10.875" customWidth="1"/>
    <col min="11" max="11" width="11.125" customWidth="1"/>
    <col min="31" max="31" width="14.875" customWidth="1"/>
    <col min="34" max="34" width="14.875" customWidth="1"/>
  </cols>
  <sheetData>
    <row r="1" spans="1:39" ht="30" customHeight="1">
      <c r="B1" s="495" t="s">
        <v>420</v>
      </c>
      <c r="C1" s="495"/>
      <c r="D1" s="495"/>
      <c r="E1" s="159" t="s">
        <v>421</v>
      </c>
      <c r="F1" s="160"/>
      <c r="G1" s="160"/>
      <c r="H1" s="161"/>
      <c r="I1" s="162"/>
      <c r="J1" s="160"/>
      <c r="K1" s="163"/>
    </row>
    <row r="2" spans="1:39" ht="22.5" customHeight="1">
      <c r="B2" s="81"/>
      <c r="C2" s="81"/>
      <c r="D2" s="81"/>
      <c r="E2" s="81"/>
      <c r="F2" s="164"/>
      <c r="G2" s="81"/>
      <c r="H2" s="161"/>
      <c r="I2" s="165"/>
      <c r="J2" s="81"/>
      <c r="K2" s="165" t="s">
        <v>449</v>
      </c>
      <c r="AB2" t="s">
        <v>4</v>
      </c>
      <c r="AE2" s="75" t="s">
        <v>377</v>
      </c>
      <c r="AH2" s="75" t="s">
        <v>350</v>
      </c>
    </row>
    <row r="3" spans="1:39" ht="21" customHeight="1" thickBot="1">
      <c r="A3" s="18"/>
      <c r="B3" s="166"/>
      <c r="C3" s="166"/>
      <c r="D3" s="166"/>
      <c r="E3" s="167" t="s">
        <v>3</v>
      </c>
      <c r="F3" s="167"/>
      <c r="G3" s="498" t="s">
        <v>423</v>
      </c>
      <c r="H3" s="498" t="s">
        <v>424</v>
      </c>
      <c r="I3" s="168"/>
      <c r="J3" s="498" t="s">
        <v>279</v>
      </c>
      <c r="K3" s="168"/>
      <c r="L3" s="1"/>
      <c r="M3" s="1"/>
      <c r="N3" s="153" t="s">
        <v>77</v>
      </c>
      <c r="O3" s="153" t="s">
        <v>78</v>
      </c>
      <c r="P3" s="153" t="s">
        <v>79</v>
      </c>
      <c r="Q3" s="153" t="s">
        <v>80</v>
      </c>
      <c r="R3" s="153" t="s">
        <v>428</v>
      </c>
      <c r="S3" s="153" t="s">
        <v>431</v>
      </c>
      <c r="T3" s="153" t="s">
        <v>432</v>
      </c>
      <c r="U3" s="153" t="s">
        <v>433</v>
      </c>
      <c r="V3" s="153" t="s">
        <v>434</v>
      </c>
      <c r="W3" s="153"/>
      <c r="X3" s="153"/>
      <c r="Z3" s="67" t="s">
        <v>77</v>
      </c>
      <c r="AA3" s="67" t="s">
        <v>78</v>
      </c>
      <c r="AB3" s="67" t="s">
        <v>79</v>
      </c>
      <c r="AC3" s="68" t="s">
        <v>362</v>
      </c>
      <c r="AD3" s="68" t="s">
        <v>363</v>
      </c>
      <c r="AE3" s="68" t="s">
        <v>364</v>
      </c>
      <c r="AF3" s="68" t="s">
        <v>80</v>
      </c>
      <c r="AG3" s="68" t="s">
        <v>81</v>
      </c>
      <c r="AH3" s="68" t="s">
        <v>82</v>
      </c>
    </row>
    <row r="4" spans="1:39" ht="110.45" customHeight="1" thickTop="1" thickBot="1">
      <c r="A4" s="19"/>
      <c r="B4" s="502" t="s">
        <v>52</v>
      </c>
      <c r="C4" s="502"/>
      <c r="D4" s="502"/>
      <c r="E4" s="164"/>
      <c r="F4" s="164"/>
      <c r="G4" s="499"/>
      <c r="H4" s="500"/>
      <c r="I4" s="169" t="s">
        <v>367</v>
      </c>
      <c r="J4" s="501"/>
      <c r="K4" s="169" t="s">
        <v>366</v>
      </c>
      <c r="L4" s="1"/>
      <c r="M4" s="1"/>
      <c r="N4" s="157" t="s">
        <v>283</v>
      </c>
      <c r="O4" s="157" t="s">
        <v>413</v>
      </c>
      <c r="P4" s="170" t="s">
        <v>79</v>
      </c>
      <c r="Q4" s="170" t="s">
        <v>425</v>
      </c>
      <c r="R4" s="170" t="s">
        <v>435</v>
      </c>
      <c r="S4" s="170" t="s">
        <v>431</v>
      </c>
      <c r="T4" s="170" t="s">
        <v>429</v>
      </c>
      <c r="U4" s="170" t="s">
        <v>430</v>
      </c>
      <c r="V4" s="155" t="s">
        <v>434</v>
      </c>
      <c r="W4" s="153"/>
      <c r="X4" s="153" t="s">
        <v>96</v>
      </c>
      <c r="Y4" t="s">
        <v>413</v>
      </c>
      <c r="Z4" s="40" t="s">
        <v>348</v>
      </c>
      <c r="AA4" s="69" t="s">
        <v>352</v>
      </c>
      <c r="AB4" s="71" t="s">
        <v>79</v>
      </c>
      <c r="AC4" s="73" t="s">
        <v>361</v>
      </c>
      <c r="AD4" s="69" t="s">
        <v>352</v>
      </c>
      <c r="AE4" s="71" t="s">
        <v>364</v>
      </c>
      <c r="AF4" s="73" t="s">
        <v>360</v>
      </c>
      <c r="AG4" s="69" t="s">
        <v>352</v>
      </c>
      <c r="AH4" s="71" t="s">
        <v>82</v>
      </c>
      <c r="AJ4" s="496" t="s">
        <v>357</v>
      </c>
      <c r="AK4" s="497"/>
      <c r="AL4" s="41" t="s">
        <v>359</v>
      </c>
      <c r="AM4" s="41" t="s">
        <v>358</v>
      </c>
    </row>
    <row r="5" spans="1:39" ht="30" customHeight="1" thickTop="1" thickBot="1">
      <c r="A5" s="503" t="s">
        <v>7</v>
      </c>
      <c r="B5" s="505" t="s">
        <v>8</v>
      </c>
      <c r="C5" s="507" t="s">
        <v>9</v>
      </c>
      <c r="D5" s="188" t="s">
        <v>10</v>
      </c>
      <c r="E5" s="243" t="s">
        <v>11</v>
      </c>
      <c r="F5" s="243"/>
      <c r="G5" s="190">
        <f>P5</f>
        <v>34</v>
      </c>
      <c r="H5" s="191">
        <f>S5</f>
        <v>18</v>
      </c>
      <c r="I5" s="192">
        <f>(H5/G5)*100</f>
        <v>52.941176470588239</v>
      </c>
      <c r="J5" s="190">
        <f>V5</f>
        <v>12</v>
      </c>
      <c r="K5" s="193">
        <f>(J5/G5)*100</f>
        <v>35.294117647058826</v>
      </c>
      <c r="L5" s="1"/>
      <c r="M5" s="1"/>
      <c r="N5" s="156">
        <v>44</v>
      </c>
      <c r="O5" s="156">
        <v>10</v>
      </c>
      <c r="P5" s="156">
        <f>N5-O5</f>
        <v>34</v>
      </c>
      <c r="Q5" s="156">
        <v>24</v>
      </c>
      <c r="R5" s="156">
        <v>6</v>
      </c>
      <c r="S5" s="156">
        <f>Q5-R5</f>
        <v>18</v>
      </c>
      <c r="T5" s="156">
        <v>18</v>
      </c>
      <c r="U5" s="156">
        <v>6</v>
      </c>
      <c r="V5" s="156">
        <f>T5-U5</f>
        <v>12</v>
      </c>
      <c r="W5" s="158"/>
      <c r="X5" s="158" t="s">
        <v>103</v>
      </c>
      <c r="Y5" s="173" t="s">
        <v>166</v>
      </c>
      <c r="Z5" s="93">
        <v>29</v>
      </c>
      <c r="AA5" s="93">
        <v>5</v>
      </c>
      <c r="AB5" s="72">
        <f>Z5-AA5</f>
        <v>24</v>
      </c>
      <c r="AC5" s="154">
        <v>18</v>
      </c>
      <c r="AD5" s="154"/>
      <c r="AE5" s="72">
        <f t="shared" ref="AE5:AE21" si="0">AC5-AD5</f>
        <v>18</v>
      </c>
      <c r="AF5" s="154">
        <v>13</v>
      </c>
      <c r="AG5" s="154">
        <v>3</v>
      </c>
      <c r="AH5" s="72">
        <f t="shared" ref="AH5:AH21" si="1">AF5-AG5</f>
        <v>10</v>
      </c>
      <c r="AJ5" s="42" t="s">
        <v>63</v>
      </c>
      <c r="AK5" s="154">
        <v>7360</v>
      </c>
      <c r="AL5" s="154">
        <v>2899</v>
      </c>
      <c r="AM5" s="154">
        <v>2759</v>
      </c>
    </row>
    <row r="6" spans="1:39" ht="30" customHeight="1" thickTop="1" thickBot="1">
      <c r="A6" s="504"/>
      <c r="B6" s="506"/>
      <c r="C6" s="508"/>
      <c r="D6" s="194" t="s">
        <v>12</v>
      </c>
      <c r="E6" s="195" t="s">
        <v>13</v>
      </c>
      <c r="F6" s="195"/>
      <c r="G6" s="196">
        <f t="shared" ref="G6:G21" si="2">P6</f>
        <v>64</v>
      </c>
      <c r="H6" s="197">
        <f t="shared" ref="H6:H21" si="3">S6</f>
        <v>34</v>
      </c>
      <c r="I6" s="198">
        <f t="shared" ref="I6:I23" si="4">(H6/G6)*100</f>
        <v>53.125</v>
      </c>
      <c r="J6" s="196">
        <f t="shared" ref="J6:J21" si="5">V6</f>
        <v>19</v>
      </c>
      <c r="K6" s="199">
        <f t="shared" ref="K6:K21" si="6">(J6/G6)*100</f>
        <v>29.6875</v>
      </c>
      <c r="L6" s="1"/>
      <c r="M6" s="1"/>
      <c r="N6" s="156">
        <v>67</v>
      </c>
      <c r="O6" s="156">
        <v>3</v>
      </c>
      <c r="P6" s="156">
        <f t="shared" ref="P6:P21" si="7">N6-O6</f>
        <v>64</v>
      </c>
      <c r="Q6" s="156">
        <v>34</v>
      </c>
      <c r="R6" s="156"/>
      <c r="S6" s="156">
        <f t="shared" ref="S6:S23" si="8">Q6-R6</f>
        <v>34</v>
      </c>
      <c r="T6" s="156">
        <v>19</v>
      </c>
      <c r="U6" s="156">
        <v>0</v>
      </c>
      <c r="V6" s="156">
        <f t="shared" ref="V6:V21" si="9">T6-U6</f>
        <v>19</v>
      </c>
      <c r="W6" s="158"/>
      <c r="X6" s="158" t="s">
        <v>112</v>
      </c>
      <c r="Y6" s="173" t="s">
        <v>125</v>
      </c>
      <c r="Z6" s="93">
        <v>67</v>
      </c>
      <c r="AA6" s="93">
        <v>1</v>
      </c>
      <c r="AB6" s="72">
        <f>Z6-AA6</f>
        <v>66</v>
      </c>
      <c r="AC6" s="154">
        <v>23</v>
      </c>
      <c r="AD6" s="154"/>
      <c r="AE6" s="72">
        <f t="shared" si="0"/>
        <v>23</v>
      </c>
      <c r="AF6" s="154">
        <v>23</v>
      </c>
      <c r="AG6" s="154">
        <v>0</v>
      </c>
      <c r="AH6" s="72">
        <f t="shared" si="1"/>
        <v>23</v>
      </c>
      <c r="AJ6" s="42" t="s">
        <v>64</v>
      </c>
      <c r="AK6" s="154">
        <v>133</v>
      </c>
      <c r="AL6" s="154">
        <v>20</v>
      </c>
      <c r="AM6" s="154">
        <v>45</v>
      </c>
    </row>
    <row r="7" spans="1:39" ht="30" customHeight="1" thickTop="1" thickBot="1">
      <c r="A7" s="509" t="s">
        <v>7</v>
      </c>
      <c r="B7" s="505" t="s">
        <v>15</v>
      </c>
      <c r="C7" s="513" t="s">
        <v>9</v>
      </c>
      <c r="D7" s="200" t="s">
        <v>10</v>
      </c>
      <c r="E7" s="201" t="s">
        <v>18</v>
      </c>
      <c r="F7" s="201"/>
      <c r="G7" s="190">
        <f t="shared" si="2"/>
        <v>61</v>
      </c>
      <c r="H7" s="202">
        <f t="shared" si="3"/>
        <v>21</v>
      </c>
      <c r="I7" s="192">
        <f t="shared" si="4"/>
        <v>34.42622950819672</v>
      </c>
      <c r="J7" s="190">
        <f t="shared" si="5"/>
        <v>17</v>
      </c>
      <c r="K7" s="193">
        <f t="shared" si="6"/>
        <v>27.868852459016392</v>
      </c>
      <c r="L7" s="1"/>
      <c r="M7" s="1"/>
      <c r="N7" s="156">
        <v>63</v>
      </c>
      <c r="O7" s="156">
        <v>2</v>
      </c>
      <c r="P7" s="156">
        <f t="shared" si="7"/>
        <v>61</v>
      </c>
      <c r="Q7" s="156">
        <v>23</v>
      </c>
      <c r="R7" s="156">
        <v>2</v>
      </c>
      <c r="S7" s="156">
        <f t="shared" si="8"/>
        <v>21</v>
      </c>
      <c r="T7" s="156">
        <v>19</v>
      </c>
      <c r="U7" s="156">
        <v>2</v>
      </c>
      <c r="V7" s="156">
        <f t="shared" si="9"/>
        <v>17</v>
      </c>
      <c r="W7" s="158"/>
      <c r="X7" s="158" t="s">
        <v>119</v>
      </c>
      <c r="Y7" s="173" t="s">
        <v>111</v>
      </c>
      <c r="Z7" s="93">
        <v>79</v>
      </c>
      <c r="AA7" s="93">
        <v>0</v>
      </c>
      <c r="AB7" s="72">
        <f t="shared" ref="AB7:AC25" si="10">Z7-AA7</f>
        <v>79</v>
      </c>
      <c r="AC7" s="154">
        <v>12</v>
      </c>
      <c r="AD7" s="154"/>
      <c r="AE7" s="72">
        <f t="shared" si="0"/>
        <v>12</v>
      </c>
      <c r="AF7" s="154">
        <v>12</v>
      </c>
      <c r="AG7" s="154">
        <v>0</v>
      </c>
      <c r="AH7" s="72">
        <f t="shared" si="1"/>
        <v>12</v>
      </c>
      <c r="AJ7" s="42" t="s">
        <v>65</v>
      </c>
      <c r="AK7" s="154">
        <v>4</v>
      </c>
      <c r="AL7" s="154">
        <v>3</v>
      </c>
      <c r="AM7" s="154">
        <v>3</v>
      </c>
    </row>
    <row r="8" spans="1:39" ht="30" customHeight="1" thickTop="1" thickBot="1">
      <c r="A8" s="510"/>
      <c r="B8" s="512"/>
      <c r="C8" s="514"/>
      <c r="D8" s="203" t="s">
        <v>12</v>
      </c>
      <c r="E8" s="204" t="s">
        <v>19</v>
      </c>
      <c r="F8" s="204"/>
      <c r="G8" s="205">
        <f t="shared" si="2"/>
        <v>165</v>
      </c>
      <c r="H8" s="206">
        <f t="shared" si="3"/>
        <v>90</v>
      </c>
      <c r="I8" s="207">
        <f t="shared" si="4"/>
        <v>54.54545454545454</v>
      </c>
      <c r="J8" s="205">
        <f t="shared" si="5"/>
        <v>86</v>
      </c>
      <c r="K8" s="208">
        <f t="shared" si="6"/>
        <v>52.121212121212125</v>
      </c>
      <c r="L8" s="1"/>
      <c r="M8" s="1"/>
      <c r="N8" s="156">
        <v>213</v>
      </c>
      <c r="O8" s="156">
        <v>48</v>
      </c>
      <c r="P8" s="156">
        <f t="shared" si="7"/>
        <v>165</v>
      </c>
      <c r="Q8" s="156">
        <v>117</v>
      </c>
      <c r="R8" s="156">
        <v>27</v>
      </c>
      <c r="S8" s="156">
        <f t="shared" si="8"/>
        <v>90</v>
      </c>
      <c r="T8" s="156">
        <v>113</v>
      </c>
      <c r="U8" s="156">
        <v>27</v>
      </c>
      <c r="V8" s="156">
        <f t="shared" si="9"/>
        <v>86</v>
      </c>
      <c r="W8" s="158"/>
      <c r="X8" s="158" t="s">
        <v>126</v>
      </c>
      <c r="Y8" s="173" t="s">
        <v>125</v>
      </c>
      <c r="Z8" s="93">
        <v>98</v>
      </c>
      <c r="AA8" s="93">
        <v>2</v>
      </c>
      <c r="AB8" s="72">
        <f t="shared" si="10"/>
        <v>96</v>
      </c>
      <c r="AC8" s="154">
        <v>51</v>
      </c>
      <c r="AD8" s="154"/>
      <c r="AE8" s="72">
        <f t="shared" si="0"/>
        <v>51</v>
      </c>
      <c r="AF8" s="154">
        <v>46</v>
      </c>
      <c r="AG8" s="154">
        <v>1</v>
      </c>
      <c r="AH8" s="72">
        <f t="shared" si="1"/>
        <v>45</v>
      </c>
      <c r="AJ8" s="42" t="s">
        <v>66</v>
      </c>
      <c r="AK8" s="154">
        <v>6</v>
      </c>
      <c r="AL8" s="154">
        <v>3</v>
      </c>
      <c r="AM8" s="154">
        <v>3</v>
      </c>
    </row>
    <row r="9" spans="1:39" ht="30" customHeight="1" thickTop="1" thickBot="1">
      <c r="A9" s="510"/>
      <c r="B9" s="512"/>
      <c r="C9" s="514"/>
      <c r="D9" s="209" t="s">
        <v>20</v>
      </c>
      <c r="E9" s="210" t="s">
        <v>1</v>
      </c>
      <c r="F9" s="210"/>
      <c r="G9" s="205">
        <f t="shared" si="2"/>
        <v>35</v>
      </c>
      <c r="H9" s="211">
        <f t="shared" si="3"/>
        <v>22</v>
      </c>
      <c r="I9" s="207">
        <f t="shared" si="4"/>
        <v>62.857142857142854</v>
      </c>
      <c r="J9" s="205">
        <f t="shared" si="5"/>
        <v>20</v>
      </c>
      <c r="K9" s="208">
        <f t="shared" si="6"/>
        <v>57.142857142857139</v>
      </c>
      <c r="L9" s="1"/>
      <c r="M9" s="1"/>
      <c r="N9" s="156">
        <v>36</v>
      </c>
      <c r="O9" s="156">
        <v>1</v>
      </c>
      <c r="P9" s="156">
        <f t="shared" si="7"/>
        <v>35</v>
      </c>
      <c r="Q9" s="156">
        <v>23</v>
      </c>
      <c r="R9" s="156">
        <v>1</v>
      </c>
      <c r="S9" s="156">
        <f t="shared" si="8"/>
        <v>22</v>
      </c>
      <c r="T9" s="156">
        <v>21</v>
      </c>
      <c r="U9" s="156">
        <v>1</v>
      </c>
      <c r="V9" s="156">
        <f t="shared" si="9"/>
        <v>20</v>
      </c>
      <c r="W9" s="158"/>
      <c r="X9" s="158" t="s">
        <v>132</v>
      </c>
      <c r="Y9" s="173" t="s">
        <v>91</v>
      </c>
      <c r="Z9" s="93">
        <v>39</v>
      </c>
      <c r="AA9" s="93">
        <v>2</v>
      </c>
      <c r="AB9" s="72">
        <f t="shared" si="10"/>
        <v>37</v>
      </c>
      <c r="AC9" s="154">
        <v>28</v>
      </c>
      <c r="AD9" s="154"/>
      <c r="AE9" s="72">
        <f t="shared" si="0"/>
        <v>28</v>
      </c>
      <c r="AF9" s="154">
        <v>20</v>
      </c>
      <c r="AG9" s="154">
        <v>2</v>
      </c>
      <c r="AH9" s="72">
        <f t="shared" si="1"/>
        <v>18</v>
      </c>
      <c r="AJ9" s="42" t="s">
        <v>67</v>
      </c>
      <c r="AK9" s="154">
        <v>18</v>
      </c>
      <c r="AL9" s="154">
        <v>9</v>
      </c>
      <c r="AM9" s="154">
        <v>6</v>
      </c>
    </row>
    <row r="10" spans="1:39" ht="30" customHeight="1" thickTop="1" thickBot="1">
      <c r="A10" s="511"/>
      <c r="B10" s="506"/>
      <c r="C10" s="515"/>
      <c r="D10" s="212" t="s">
        <v>51</v>
      </c>
      <c r="E10" s="213" t="s">
        <v>53</v>
      </c>
      <c r="F10" s="213"/>
      <c r="G10" s="196">
        <f t="shared" si="2"/>
        <v>66</v>
      </c>
      <c r="H10" s="197">
        <f t="shared" si="3"/>
        <v>34</v>
      </c>
      <c r="I10" s="198">
        <f t="shared" si="4"/>
        <v>51.515151515151516</v>
      </c>
      <c r="J10" s="196">
        <f t="shared" si="5"/>
        <v>31</v>
      </c>
      <c r="K10" s="199">
        <f t="shared" si="6"/>
        <v>46.969696969696969</v>
      </c>
      <c r="L10" s="1"/>
      <c r="M10" s="1"/>
      <c r="N10" s="156">
        <v>88</v>
      </c>
      <c r="O10" s="156">
        <v>22</v>
      </c>
      <c r="P10" s="156">
        <f t="shared" si="7"/>
        <v>66</v>
      </c>
      <c r="Q10" s="156">
        <v>49</v>
      </c>
      <c r="R10" s="156">
        <v>15</v>
      </c>
      <c r="S10" s="156">
        <f t="shared" si="8"/>
        <v>34</v>
      </c>
      <c r="T10" s="156">
        <v>46</v>
      </c>
      <c r="U10" s="156">
        <v>15</v>
      </c>
      <c r="V10" s="156">
        <f t="shared" si="9"/>
        <v>31</v>
      </c>
      <c r="W10" s="158"/>
      <c r="X10" s="158" t="s">
        <v>136</v>
      </c>
      <c r="Y10" s="173" t="s">
        <v>91</v>
      </c>
      <c r="Z10" s="93">
        <v>26</v>
      </c>
      <c r="AA10" s="93">
        <v>1</v>
      </c>
      <c r="AB10" s="72">
        <f t="shared" si="10"/>
        <v>25</v>
      </c>
      <c r="AC10" s="154">
        <v>10</v>
      </c>
      <c r="AD10" s="154"/>
      <c r="AE10" s="72">
        <f t="shared" si="0"/>
        <v>10</v>
      </c>
      <c r="AF10" s="154">
        <v>5</v>
      </c>
      <c r="AG10" s="154">
        <v>0</v>
      </c>
      <c r="AH10" s="72">
        <f t="shared" si="1"/>
        <v>5</v>
      </c>
      <c r="AJ10" s="42" t="s">
        <v>68</v>
      </c>
      <c r="AK10" s="154">
        <v>27</v>
      </c>
      <c r="AL10" s="154">
        <v>6</v>
      </c>
      <c r="AM10" s="154">
        <v>2</v>
      </c>
    </row>
    <row r="11" spans="1:39" ht="30" customHeight="1" thickTop="1" thickBot="1">
      <c r="A11" s="503" t="s">
        <v>7</v>
      </c>
      <c r="B11" s="505" t="s">
        <v>22</v>
      </c>
      <c r="C11" s="507" t="s">
        <v>9</v>
      </c>
      <c r="D11" s="214" t="s">
        <v>10</v>
      </c>
      <c r="E11" s="215" t="s">
        <v>25</v>
      </c>
      <c r="F11" s="215"/>
      <c r="G11" s="190">
        <f t="shared" si="2"/>
        <v>19</v>
      </c>
      <c r="H11" s="202">
        <f t="shared" si="3"/>
        <v>12</v>
      </c>
      <c r="I11" s="192">
        <f t="shared" si="4"/>
        <v>63.157894736842103</v>
      </c>
      <c r="J11" s="190">
        <f t="shared" si="5"/>
        <v>11</v>
      </c>
      <c r="K11" s="193">
        <f t="shared" si="6"/>
        <v>57.894736842105267</v>
      </c>
      <c r="L11" s="1"/>
      <c r="M11" s="1"/>
      <c r="N11" s="156">
        <v>25</v>
      </c>
      <c r="O11" s="156">
        <v>6</v>
      </c>
      <c r="P11" s="156">
        <f t="shared" si="7"/>
        <v>19</v>
      </c>
      <c r="Q11" s="156">
        <v>18</v>
      </c>
      <c r="R11" s="156">
        <v>6</v>
      </c>
      <c r="S11" s="156">
        <f t="shared" si="8"/>
        <v>12</v>
      </c>
      <c r="T11" s="156">
        <v>17</v>
      </c>
      <c r="U11" s="156">
        <v>6</v>
      </c>
      <c r="V11" s="156">
        <f t="shared" si="9"/>
        <v>11</v>
      </c>
      <c r="W11" s="158"/>
      <c r="X11" s="158" t="s">
        <v>142</v>
      </c>
      <c r="Y11" s="173" t="s">
        <v>111</v>
      </c>
      <c r="Z11" s="93">
        <v>4</v>
      </c>
      <c r="AA11" s="93">
        <v>0</v>
      </c>
      <c r="AB11" s="72">
        <f t="shared" si="10"/>
        <v>4</v>
      </c>
      <c r="AC11" s="154">
        <v>0</v>
      </c>
      <c r="AD11" s="154"/>
      <c r="AE11" s="72">
        <f t="shared" si="0"/>
        <v>0</v>
      </c>
      <c r="AF11" s="154">
        <v>0</v>
      </c>
      <c r="AG11" s="154">
        <v>0</v>
      </c>
      <c r="AH11" s="72">
        <f t="shared" si="1"/>
        <v>0</v>
      </c>
      <c r="AJ11" s="42" t="s">
        <v>69</v>
      </c>
      <c r="AK11" s="154">
        <v>112</v>
      </c>
      <c r="AL11" s="154">
        <v>17</v>
      </c>
      <c r="AM11" s="154">
        <v>22</v>
      </c>
    </row>
    <row r="12" spans="1:39" ht="30" customHeight="1" thickTop="1" thickBot="1">
      <c r="A12" s="504"/>
      <c r="B12" s="506"/>
      <c r="C12" s="508"/>
      <c r="D12" s="212" t="s">
        <v>12</v>
      </c>
      <c r="E12" s="213" t="s">
        <v>26</v>
      </c>
      <c r="F12" s="213"/>
      <c r="G12" s="196">
        <f t="shared" si="2"/>
        <v>2491</v>
      </c>
      <c r="H12" s="216">
        <f t="shared" si="3"/>
        <v>1249</v>
      </c>
      <c r="I12" s="198">
        <f t="shared" si="4"/>
        <v>50.14050582095544</v>
      </c>
      <c r="J12" s="196">
        <f t="shared" si="5"/>
        <v>1200</v>
      </c>
      <c r="K12" s="199">
        <f t="shared" si="6"/>
        <v>48.173424327579283</v>
      </c>
      <c r="L12" s="1"/>
      <c r="M12" s="1"/>
      <c r="N12" s="156">
        <v>2971</v>
      </c>
      <c r="O12" s="156">
        <v>480</v>
      </c>
      <c r="P12" s="156">
        <f t="shared" si="7"/>
        <v>2491</v>
      </c>
      <c r="Q12" s="156">
        <v>1549</v>
      </c>
      <c r="R12" s="156">
        <v>300</v>
      </c>
      <c r="S12" s="156">
        <f t="shared" si="8"/>
        <v>1249</v>
      </c>
      <c r="T12" s="156">
        <v>1500</v>
      </c>
      <c r="U12" s="156">
        <v>300</v>
      </c>
      <c r="V12" s="156">
        <f t="shared" si="9"/>
        <v>1200</v>
      </c>
      <c r="W12" s="158"/>
      <c r="X12" s="158" t="s">
        <v>147</v>
      </c>
      <c r="Y12" s="173" t="s">
        <v>414</v>
      </c>
      <c r="Z12" s="93">
        <v>2508</v>
      </c>
      <c r="AA12" s="93">
        <v>61</v>
      </c>
      <c r="AB12" s="72">
        <f t="shared" si="10"/>
        <v>2447</v>
      </c>
      <c r="AC12" s="154">
        <v>1018</v>
      </c>
      <c r="AD12" s="154"/>
      <c r="AE12" s="72">
        <f t="shared" si="0"/>
        <v>1018</v>
      </c>
      <c r="AF12" s="154">
        <v>1024</v>
      </c>
      <c r="AG12" s="154">
        <v>32</v>
      </c>
      <c r="AH12" s="72">
        <f t="shared" si="1"/>
        <v>992</v>
      </c>
      <c r="AJ12" s="42" t="s">
        <v>70</v>
      </c>
      <c r="AK12" s="154">
        <v>2</v>
      </c>
      <c r="AL12" s="154">
        <v>1</v>
      </c>
      <c r="AM12" s="154">
        <v>1</v>
      </c>
    </row>
    <row r="13" spans="1:39" ht="30" customHeight="1" thickTop="1" thickBot="1">
      <c r="A13" s="217" t="s">
        <v>7</v>
      </c>
      <c r="B13" s="218" t="s">
        <v>27</v>
      </c>
      <c r="C13" s="219" t="s">
        <v>9</v>
      </c>
      <c r="D13" s="220"/>
      <c r="E13" s="221" t="s">
        <v>29</v>
      </c>
      <c r="F13" s="221"/>
      <c r="G13" s="222">
        <f t="shared" si="2"/>
        <v>1279</v>
      </c>
      <c r="H13" s="190">
        <f t="shared" si="3"/>
        <v>645</v>
      </c>
      <c r="I13" s="223">
        <f t="shared" si="4"/>
        <v>50.430023455824866</v>
      </c>
      <c r="J13" s="222">
        <f t="shared" si="5"/>
        <v>620</v>
      </c>
      <c r="K13" s="224">
        <f t="shared" si="6"/>
        <v>48.475371383893666</v>
      </c>
      <c r="L13" s="1"/>
      <c r="M13" s="1"/>
      <c r="N13" s="156">
        <v>1529</v>
      </c>
      <c r="O13" s="156">
        <v>250</v>
      </c>
      <c r="P13" s="156">
        <f t="shared" si="7"/>
        <v>1279</v>
      </c>
      <c r="Q13" s="156">
        <v>798</v>
      </c>
      <c r="R13" s="156">
        <v>153</v>
      </c>
      <c r="S13" s="156">
        <f t="shared" si="8"/>
        <v>645</v>
      </c>
      <c r="T13" s="156">
        <v>773</v>
      </c>
      <c r="U13" s="156">
        <v>153</v>
      </c>
      <c r="V13" s="156">
        <f t="shared" si="9"/>
        <v>620</v>
      </c>
      <c r="W13" s="158"/>
      <c r="X13" s="158" t="s">
        <v>157</v>
      </c>
      <c r="Y13" s="173" t="s">
        <v>415</v>
      </c>
      <c r="Z13" s="93">
        <v>957</v>
      </c>
      <c r="AA13" s="93">
        <v>35</v>
      </c>
      <c r="AB13" s="72">
        <f t="shared" si="10"/>
        <v>922</v>
      </c>
      <c r="AC13" s="154">
        <v>278</v>
      </c>
      <c r="AD13" s="154"/>
      <c r="AE13" s="72">
        <f t="shared" si="0"/>
        <v>278</v>
      </c>
      <c r="AF13" s="154">
        <v>278</v>
      </c>
      <c r="AG13" s="154">
        <v>18</v>
      </c>
      <c r="AH13" s="72">
        <f t="shared" si="1"/>
        <v>260</v>
      </c>
      <c r="AJ13" s="42" t="s">
        <v>71</v>
      </c>
      <c r="AK13" s="154">
        <v>100</v>
      </c>
      <c r="AL13" s="154">
        <v>42</v>
      </c>
      <c r="AM13" s="154">
        <v>40</v>
      </c>
    </row>
    <row r="14" spans="1:39" ht="30" customHeight="1" thickTop="1" thickBot="1">
      <c r="A14" s="217" t="s">
        <v>7</v>
      </c>
      <c r="B14" s="218" t="s">
        <v>30</v>
      </c>
      <c r="C14" s="219" t="s">
        <v>9</v>
      </c>
      <c r="D14" s="220" t="s">
        <v>10</v>
      </c>
      <c r="E14" s="221" t="s">
        <v>33</v>
      </c>
      <c r="F14" s="221"/>
      <c r="G14" s="222">
        <f t="shared" si="2"/>
        <v>417</v>
      </c>
      <c r="H14" s="190">
        <f t="shared" si="3"/>
        <v>238</v>
      </c>
      <c r="I14" s="223">
        <f t="shared" si="4"/>
        <v>57.074340527577938</v>
      </c>
      <c r="J14" s="222">
        <f t="shared" si="5"/>
        <v>209</v>
      </c>
      <c r="K14" s="224">
        <f t="shared" si="6"/>
        <v>50.119904076738607</v>
      </c>
      <c r="L14" s="1"/>
      <c r="M14" s="1"/>
      <c r="N14" s="156">
        <v>709</v>
      </c>
      <c r="O14" s="156">
        <v>292</v>
      </c>
      <c r="P14" s="156">
        <f t="shared" si="7"/>
        <v>417</v>
      </c>
      <c r="Q14" s="156">
        <v>438</v>
      </c>
      <c r="R14" s="156">
        <v>200</v>
      </c>
      <c r="S14" s="156">
        <f t="shared" si="8"/>
        <v>238</v>
      </c>
      <c r="T14" s="156">
        <v>409</v>
      </c>
      <c r="U14" s="156">
        <v>200</v>
      </c>
      <c r="V14" s="156">
        <f t="shared" si="9"/>
        <v>209</v>
      </c>
      <c r="W14" s="158"/>
      <c r="X14" s="158" t="s">
        <v>168</v>
      </c>
      <c r="Y14" s="173" t="s">
        <v>416</v>
      </c>
      <c r="Z14" s="93">
        <v>297</v>
      </c>
      <c r="AA14" s="93">
        <v>110</v>
      </c>
      <c r="AB14" s="72">
        <f t="shared" si="10"/>
        <v>187</v>
      </c>
      <c r="AC14" s="154">
        <v>110</v>
      </c>
      <c r="AD14" s="154"/>
      <c r="AE14" s="72">
        <f t="shared" si="0"/>
        <v>110</v>
      </c>
      <c r="AF14" s="154">
        <v>193</v>
      </c>
      <c r="AG14" s="154">
        <v>84</v>
      </c>
      <c r="AH14" s="72">
        <f t="shared" si="1"/>
        <v>109</v>
      </c>
      <c r="AJ14" s="42" t="s">
        <v>72</v>
      </c>
      <c r="AK14" s="154">
        <v>0</v>
      </c>
      <c r="AL14" s="154">
        <v>0</v>
      </c>
      <c r="AM14" s="154">
        <v>0</v>
      </c>
    </row>
    <row r="15" spans="1:39" ht="30" customHeight="1" thickTop="1" thickBot="1">
      <c r="A15" s="509" t="s">
        <v>54</v>
      </c>
      <c r="B15" s="505"/>
      <c r="C15" s="513"/>
      <c r="D15" s="203" t="s">
        <v>10</v>
      </c>
      <c r="E15" s="204" t="s">
        <v>35</v>
      </c>
      <c r="F15" s="204"/>
      <c r="G15" s="190">
        <f t="shared" si="2"/>
        <v>338</v>
      </c>
      <c r="H15" s="202">
        <f t="shared" si="3"/>
        <v>184</v>
      </c>
      <c r="I15" s="192">
        <f t="shared" si="4"/>
        <v>54.437869822485204</v>
      </c>
      <c r="J15" s="190">
        <f t="shared" si="5"/>
        <v>169</v>
      </c>
      <c r="K15" s="193">
        <f t="shared" si="6"/>
        <v>50</v>
      </c>
      <c r="L15" s="1"/>
      <c r="M15" s="1"/>
      <c r="N15" s="156">
        <v>457</v>
      </c>
      <c r="O15" s="156">
        <v>119</v>
      </c>
      <c r="P15" s="156">
        <f t="shared" si="7"/>
        <v>338</v>
      </c>
      <c r="Q15" s="156">
        <v>264</v>
      </c>
      <c r="R15" s="156">
        <v>80</v>
      </c>
      <c r="S15" s="156">
        <f t="shared" si="8"/>
        <v>184</v>
      </c>
      <c r="T15" s="156">
        <v>249</v>
      </c>
      <c r="U15" s="156">
        <v>80</v>
      </c>
      <c r="V15" s="156">
        <f t="shared" si="9"/>
        <v>169</v>
      </c>
      <c r="W15" s="158"/>
      <c r="X15" s="158" t="s">
        <v>442</v>
      </c>
      <c r="Y15" s="173" t="s">
        <v>155</v>
      </c>
      <c r="Z15" s="93">
        <v>222</v>
      </c>
      <c r="AA15" s="93">
        <v>28</v>
      </c>
      <c r="AB15" s="72">
        <f t="shared" si="10"/>
        <v>194</v>
      </c>
      <c r="AC15" s="154">
        <v>96</v>
      </c>
      <c r="AD15" s="154"/>
      <c r="AE15" s="72">
        <f t="shared" si="0"/>
        <v>96</v>
      </c>
      <c r="AF15" s="154">
        <v>111</v>
      </c>
      <c r="AG15" s="154">
        <v>17</v>
      </c>
      <c r="AH15" s="72">
        <f t="shared" si="1"/>
        <v>94</v>
      </c>
      <c r="AJ15" s="42" t="s">
        <v>73</v>
      </c>
      <c r="AK15" s="154">
        <v>171</v>
      </c>
      <c r="AL15" s="154">
        <v>61</v>
      </c>
      <c r="AM15" s="154">
        <v>58</v>
      </c>
    </row>
    <row r="16" spans="1:39" ht="30" customHeight="1" thickTop="1" thickBot="1">
      <c r="A16" s="510"/>
      <c r="B16" s="520"/>
      <c r="C16" s="514"/>
      <c r="D16" s="209" t="s">
        <v>12</v>
      </c>
      <c r="E16" s="210" t="s">
        <v>55</v>
      </c>
      <c r="F16" s="225"/>
      <c r="G16" s="226">
        <f t="shared" si="2"/>
        <v>410</v>
      </c>
      <c r="H16" s="211">
        <f t="shared" si="3"/>
        <v>263</v>
      </c>
      <c r="I16" s="207">
        <f t="shared" si="4"/>
        <v>64.146341463414629</v>
      </c>
      <c r="J16" s="205">
        <f t="shared" si="5"/>
        <v>247</v>
      </c>
      <c r="K16" s="208">
        <f t="shared" si="6"/>
        <v>60.243902439024389</v>
      </c>
      <c r="L16" s="1"/>
      <c r="M16" s="1"/>
      <c r="N16" s="156">
        <v>529</v>
      </c>
      <c r="O16" s="156">
        <v>119</v>
      </c>
      <c r="P16" s="156">
        <f t="shared" si="7"/>
        <v>410</v>
      </c>
      <c r="Q16" s="156">
        <v>341</v>
      </c>
      <c r="R16" s="156">
        <v>78</v>
      </c>
      <c r="S16" s="156">
        <f t="shared" si="8"/>
        <v>263</v>
      </c>
      <c r="T16" s="156">
        <v>325</v>
      </c>
      <c r="U16" s="156">
        <v>78</v>
      </c>
      <c r="V16" s="156">
        <f t="shared" si="9"/>
        <v>247</v>
      </c>
      <c r="W16" s="158"/>
      <c r="X16" s="158" t="s">
        <v>443</v>
      </c>
      <c r="Y16" s="173">
        <v>6</v>
      </c>
      <c r="Z16" s="93">
        <v>134</v>
      </c>
      <c r="AA16" s="93">
        <v>8</v>
      </c>
      <c r="AB16" s="72">
        <f t="shared" si="10"/>
        <v>126</v>
      </c>
      <c r="AC16" s="154">
        <v>63</v>
      </c>
      <c r="AD16" s="154"/>
      <c r="AE16" s="72">
        <f t="shared" si="0"/>
        <v>63</v>
      </c>
      <c r="AF16" s="154">
        <v>60</v>
      </c>
      <c r="AG16" s="154">
        <v>6</v>
      </c>
      <c r="AH16" s="72">
        <f t="shared" si="1"/>
        <v>54</v>
      </c>
      <c r="AJ16" s="42" t="s">
        <v>74</v>
      </c>
      <c r="AK16" s="154">
        <v>3327</v>
      </c>
      <c r="AL16" s="154">
        <v>1720</v>
      </c>
      <c r="AM16" s="154">
        <v>1663</v>
      </c>
    </row>
    <row r="17" spans="1:39" ht="30" customHeight="1" thickTop="1" thickBot="1">
      <c r="A17" s="510"/>
      <c r="B17" s="520"/>
      <c r="C17" s="514"/>
      <c r="D17" s="209" t="s">
        <v>20</v>
      </c>
      <c r="E17" s="227" t="s">
        <v>56</v>
      </c>
      <c r="F17" s="225"/>
      <c r="G17" s="226">
        <f t="shared" si="2"/>
        <v>511</v>
      </c>
      <c r="H17" s="211">
        <f t="shared" si="3"/>
        <v>299</v>
      </c>
      <c r="I17" s="207">
        <f t="shared" si="4"/>
        <v>58.512720156555773</v>
      </c>
      <c r="J17" s="205">
        <f t="shared" si="5"/>
        <v>285</v>
      </c>
      <c r="K17" s="228">
        <f t="shared" si="6"/>
        <v>55.772994129158512</v>
      </c>
      <c r="L17" s="1"/>
      <c r="M17" s="1"/>
      <c r="N17" s="156">
        <v>690</v>
      </c>
      <c r="O17" s="156">
        <v>179</v>
      </c>
      <c r="P17" s="156">
        <f t="shared" si="7"/>
        <v>511</v>
      </c>
      <c r="Q17" s="156">
        <v>409</v>
      </c>
      <c r="R17" s="156">
        <v>110</v>
      </c>
      <c r="S17" s="156">
        <f t="shared" si="8"/>
        <v>299</v>
      </c>
      <c r="T17" s="156">
        <v>395</v>
      </c>
      <c r="U17" s="156">
        <v>110</v>
      </c>
      <c r="V17" s="156">
        <f t="shared" si="9"/>
        <v>285</v>
      </c>
      <c r="W17" s="158"/>
      <c r="X17" s="158" t="s">
        <v>444</v>
      </c>
      <c r="Y17" s="173">
        <v>3</v>
      </c>
      <c r="Z17" s="93">
        <v>157</v>
      </c>
      <c r="AA17" s="93">
        <v>3</v>
      </c>
      <c r="AB17" s="72">
        <f t="shared" si="10"/>
        <v>154</v>
      </c>
      <c r="AC17" s="154">
        <v>48</v>
      </c>
      <c r="AD17" s="154"/>
      <c r="AE17" s="72">
        <f t="shared" si="0"/>
        <v>48</v>
      </c>
      <c r="AF17" s="154">
        <v>48</v>
      </c>
      <c r="AG17" s="154">
        <v>0</v>
      </c>
      <c r="AH17" s="72">
        <f t="shared" si="1"/>
        <v>48</v>
      </c>
      <c r="AJ17" s="42" t="s">
        <v>75</v>
      </c>
      <c r="AK17" s="133">
        <f>SUM(AK5:AK16)</f>
        <v>11260</v>
      </c>
      <c r="AL17" s="146">
        <f>SUM(AL5:AL16)</f>
        <v>4781</v>
      </c>
      <c r="AM17" s="144">
        <f>SUM(AM5:AM16)</f>
        <v>4602</v>
      </c>
    </row>
    <row r="18" spans="1:39" ht="30" customHeight="1" thickTop="1" thickBot="1">
      <c r="A18" s="511"/>
      <c r="B18" s="506"/>
      <c r="C18" s="515"/>
      <c r="D18" s="212" t="s">
        <v>51</v>
      </c>
      <c r="E18" s="213" t="s">
        <v>57</v>
      </c>
      <c r="F18" s="213"/>
      <c r="G18" s="196">
        <f t="shared" si="2"/>
        <v>150</v>
      </c>
      <c r="H18" s="197">
        <f t="shared" si="3"/>
        <v>82</v>
      </c>
      <c r="I18" s="198">
        <f t="shared" si="4"/>
        <v>54.666666666666664</v>
      </c>
      <c r="J18" s="196">
        <f t="shared" si="5"/>
        <v>77</v>
      </c>
      <c r="K18" s="199">
        <f t="shared" si="6"/>
        <v>51.333333333333329</v>
      </c>
      <c r="L18" s="1"/>
      <c r="M18" s="1"/>
      <c r="N18" s="156">
        <v>239</v>
      </c>
      <c r="O18" s="156">
        <v>89</v>
      </c>
      <c r="P18" s="156">
        <f t="shared" si="7"/>
        <v>150</v>
      </c>
      <c r="Q18" s="156">
        <v>139</v>
      </c>
      <c r="R18" s="156">
        <v>57</v>
      </c>
      <c r="S18" s="156">
        <f t="shared" si="8"/>
        <v>82</v>
      </c>
      <c r="T18" s="156">
        <v>134</v>
      </c>
      <c r="U18" s="156">
        <v>57</v>
      </c>
      <c r="V18" s="156">
        <f t="shared" si="9"/>
        <v>77</v>
      </c>
      <c r="W18" s="158"/>
      <c r="X18" s="158" t="s">
        <v>206</v>
      </c>
      <c r="Y18" s="173" t="s">
        <v>125</v>
      </c>
      <c r="Z18" s="93">
        <v>20</v>
      </c>
      <c r="AA18" s="93">
        <v>0</v>
      </c>
      <c r="AB18" s="72">
        <f t="shared" si="10"/>
        <v>20</v>
      </c>
      <c r="AC18" s="154">
        <v>4</v>
      </c>
      <c r="AD18" s="154"/>
      <c r="AE18" s="72">
        <f t="shared" si="0"/>
        <v>4</v>
      </c>
      <c r="AF18" s="154">
        <v>3</v>
      </c>
      <c r="AG18" s="154">
        <v>0</v>
      </c>
      <c r="AH18" s="72">
        <f t="shared" si="1"/>
        <v>3</v>
      </c>
    </row>
    <row r="19" spans="1:39" ht="30" customHeight="1" thickTop="1" thickBot="1">
      <c r="A19" s="217" t="s">
        <v>7</v>
      </c>
      <c r="B19" s="218" t="s">
        <v>37</v>
      </c>
      <c r="C19" s="219" t="s">
        <v>9</v>
      </c>
      <c r="D19" s="220" t="s">
        <v>10</v>
      </c>
      <c r="E19" s="221" t="s">
        <v>40</v>
      </c>
      <c r="F19" s="221"/>
      <c r="G19" s="222">
        <f t="shared" si="2"/>
        <v>64</v>
      </c>
      <c r="H19" s="190">
        <f t="shared" si="3"/>
        <v>31</v>
      </c>
      <c r="I19" s="223">
        <f t="shared" si="4"/>
        <v>48.4375</v>
      </c>
      <c r="J19" s="222">
        <f t="shared" si="5"/>
        <v>31</v>
      </c>
      <c r="K19" s="224">
        <f t="shared" si="6"/>
        <v>48.4375</v>
      </c>
      <c r="L19" s="1"/>
      <c r="M19" s="1"/>
      <c r="N19" s="156">
        <v>71</v>
      </c>
      <c r="O19" s="156">
        <v>7</v>
      </c>
      <c r="P19" s="156">
        <f t="shared" si="7"/>
        <v>64</v>
      </c>
      <c r="Q19" s="156">
        <v>37</v>
      </c>
      <c r="R19" s="156">
        <v>6</v>
      </c>
      <c r="S19" s="156">
        <f t="shared" si="8"/>
        <v>31</v>
      </c>
      <c r="T19" s="156">
        <v>37</v>
      </c>
      <c r="U19" s="156">
        <v>6</v>
      </c>
      <c r="V19" s="156">
        <f t="shared" si="9"/>
        <v>31</v>
      </c>
      <c r="W19" s="158"/>
      <c r="X19" s="158" t="s">
        <v>216</v>
      </c>
      <c r="Y19" s="173" t="s">
        <v>125</v>
      </c>
      <c r="Z19" s="93">
        <v>68</v>
      </c>
      <c r="AA19" s="93">
        <v>1</v>
      </c>
      <c r="AB19" s="72">
        <f t="shared" si="10"/>
        <v>67</v>
      </c>
      <c r="AC19" s="154">
        <v>33</v>
      </c>
      <c r="AD19" s="154"/>
      <c r="AE19" s="72">
        <f t="shared" si="0"/>
        <v>33</v>
      </c>
      <c r="AF19" s="154">
        <v>33</v>
      </c>
      <c r="AG19" s="154">
        <v>1</v>
      </c>
      <c r="AH19" s="72">
        <f t="shared" si="1"/>
        <v>32</v>
      </c>
    </row>
    <row r="20" spans="1:39" ht="30" customHeight="1" thickTop="1" thickBot="1">
      <c r="A20" s="503" t="s">
        <v>7</v>
      </c>
      <c r="B20" s="521" t="s">
        <v>41</v>
      </c>
      <c r="C20" s="507" t="s">
        <v>9</v>
      </c>
      <c r="D20" s="214" t="s">
        <v>10</v>
      </c>
      <c r="E20" s="229" t="s">
        <v>44</v>
      </c>
      <c r="F20" s="230"/>
      <c r="G20" s="190">
        <f t="shared" si="2"/>
        <v>41751</v>
      </c>
      <c r="H20" s="191">
        <f t="shared" si="3"/>
        <v>21457</v>
      </c>
      <c r="I20" s="192">
        <f t="shared" si="4"/>
        <v>51.392781011233268</v>
      </c>
      <c r="J20" s="190">
        <f t="shared" si="5"/>
        <v>20075</v>
      </c>
      <c r="K20" s="193">
        <f t="shared" si="6"/>
        <v>48.082680654355585</v>
      </c>
      <c r="L20" s="1"/>
      <c r="M20" s="1"/>
      <c r="N20" s="156">
        <v>47745</v>
      </c>
      <c r="O20" s="156">
        <v>5994</v>
      </c>
      <c r="P20" s="156">
        <f t="shared" si="7"/>
        <v>41751</v>
      </c>
      <c r="Q20" s="156">
        <v>25397</v>
      </c>
      <c r="R20" s="156">
        <v>3940</v>
      </c>
      <c r="S20" s="156">
        <f t="shared" si="8"/>
        <v>21457</v>
      </c>
      <c r="T20" s="156">
        <v>24015</v>
      </c>
      <c r="U20" s="156">
        <v>3940</v>
      </c>
      <c r="V20" s="156">
        <f t="shared" si="9"/>
        <v>20075</v>
      </c>
      <c r="W20" s="158"/>
      <c r="X20" s="158" t="s">
        <v>241</v>
      </c>
      <c r="Y20" s="173" t="s">
        <v>417</v>
      </c>
      <c r="Z20" s="93">
        <v>63104</v>
      </c>
      <c r="AA20" s="93">
        <v>5586</v>
      </c>
      <c r="AB20" s="72">
        <f t="shared" si="10"/>
        <v>57518</v>
      </c>
      <c r="AC20" s="154">
        <v>25572</v>
      </c>
      <c r="AD20" s="154"/>
      <c r="AE20" s="72">
        <f t="shared" si="0"/>
        <v>25572</v>
      </c>
      <c r="AF20" s="154">
        <v>29302</v>
      </c>
      <c r="AG20" s="154">
        <v>3927</v>
      </c>
      <c r="AH20" s="72">
        <f t="shared" si="1"/>
        <v>25375</v>
      </c>
    </row>
    <row r="21" spans="1:39" ht="30" customHeight="1" thickTop="1" thickBot="1">
      <c r="A21" s="504"/>
      <c r="B21" s="522"/>
      <c r="C21" s="523"/>
      <c r="D21" s="212" t="s">
        <v>12</v>
      </c>
      <c r="E21" s="231" t="s">
        <v>0</v>
      </c>
      <c r="F21" s="232"/>
      <c r="G21" s="196">
        <f t="shared" si="2"/>
        <v>7408</v>
      </c>
      <c r="H21" s="197">
        <f t="shared" si="3"/>
        <v>3827</v>
      </c>
      <c r="I21" s="198">
        <f t="shared" si="4"/>
        <v>51.660367170626351</v>
      </c>
      <c r="J21" s="196">
        <f t="shared" si="5"/>
        <v>3763</v>
      </c>
      <c r="K21" s="199">
        <f t="shared" si="6"/>
        <v>50.796436285097194</v>
      </c>
      <c r="L21" s="1"/>
      <c r="M21" s="1"/>
      <c r="N21" s="156">
        <v>7408</v>
      </c>
      <c r="O21" s="156"/>
      <c r="P21" s="156">
        <f t="shared" si="7"/>
        <v>7408</v>
      </c>
      <c r="Q21" s="156">
        <v>3827</v>
      </c>
      <c r="R21" s="156"/>
      <c r="S21" s="156">
        <f t="shared" si="8"/>
        <v>3827</v>
      </c>
      <c r="T21" s="156">
        <v>3763</v>
      </c>
      <c r="U21" s="156"/>
      <c r="V21" s="156">
        <f t="shared" si="9"/>
        <v>3763</v>
      </c>
      <c r="W21" s="158"/>
      <c r="X21" s="158" t="s">
        <v>252</v>
      </c>
      <c r="Y21" s="173" t="s">
        <v>436</v>
      </c>
      <c r="Z21" s="93">
        <v>9346</v>
      </c>
      <c r="AA21" s="93">
        <v>1751</v>
      </c>
      <c r="AB21" s="72">
        <f t="shared" si="10"/>
        <v>7595</v>
      </c>
      <c r="AC21" s="154">
        <v>2806</v>
      </c>
      <c r="AD21" s="154"/>
      <c r="AE21" s="72">
        <f t="shared" si="0"/>
        <v>2806</v>
      </c>
      <c r="AF21" s="154">
        <v>3707</v>
      </c>
      <c r="AG21" s="154">
        <v>960</v>
      </c>
      <c r="AH21" s="72">
        <f t="shared" si="1"/>
        <v>2747</v>
      </c>
    </row>
    <row r="22" spans="1:39" ht="30" customHeight="1" thickTop="1" thickBot="1">
      <c r="A22" s="217"/>
      <c r="B22" s="233" t="s">
        <v>45</v>
      </c>
      <c r="C22" s="234"/>
      <c r="D22" s="235"/>
      <c r="E22" s="221" t="s">
        <v>46</v>
      </c>
      <c r="F22" s="221"/>
      <c r="G22" s="236">
        <f>N22</f>
        <v>44</v>
      </c>
      <c r="H22" s="222">
        <f>Q22</f>
        <v>33</v>
      </c>
      <c r="I22" s="223">
        <f t="shared" si="4"/>
        <v>75</v>
      </c>
      <c r="J22" s="236">
        <f>T22</f>
        <v>33</v>
      </c>
      <c r="K22" s="244">
        <f>(J22/G22)*100</f>
        <v>75</v>
      </c>
      <c r="L22" s="1"/>
      <c r="M22" s="1"/>
      <c r="N22" s="156">
        <v>44</v>
      </c>
      <c r="O22" s="171"/>
      <c r="P22" s="171"/>
      <c r="Q22" s="156">
        <v>33</v>
      </c>
      <c r="R22" s="171"/>
      <c r="S22" s="156">
        <f t="shared" si="8"/>
        <v>33</v>
      </c>
      <c r="T22" s="156">
        <v>33</v>
      </c>
      <c r="U22" s="171"/>
      <c r="V22" s="171"/>
      <c r="W22" s="172"/>
      <c r="X22" s="172" t="s">
        <v>258</v>
      </c>
      <c r="Y22" s="174" t="s">
        <v>89</v>
      </c>
      <c r="AA22" s="93">
        <v>55</v>
      </c>
      <c r="AB22" s="70"/>
      <c r="AC22" s="72">
        <f t="shared" si="10"/>
        <v>55</v>
      </c>
      <c r="AD22" s="154">
        <v>45</v>
      </c>
      <c r="AE22" s="70"/>
      <c r="AF22" s="72">
        <f>AD22-AE22</f>
        <v>45</v>
      </c>
      <c r="AG22" s="154">
        <v>48</v>
      </c>
      <c r="AH22" s="70"/>
      <c r="AI22" s="72">
        <f>AG22-AH22</f>
        <v>48</v>
      </c>
    </row>
    <row r="23" spans="1:39" ht="30" customHeight="1" thickTop="1" thickBot="1">
      <c r="A23" s="217"/>
      <c r="B23" s="233" t="s">
        <v>47</v>
      </c>
      <c r="C23" s="234"/>
      <c r="D23" s="235"/>
      <c r="E23" s="221" t="s">
        <v>48</v>
      </c>
      <c r="F23" s="221"/>
      <c r="G23" s="236">
        <f>N23</f>
        <v>4</v>
      </c>
      <c r="H23" s="238">
        <f>Q23</f>
        <v>3</v>
      </c>
      <c r="I23" s="223">
        <f t="shared" si="4"/>
        <v>75</v>
      </c>
      <c r="J23" s="236">
        <f>T23</f>
        <v>2</v>
      </c>
      <c r="K23" s="244">
        <f>(J23/G23)*100</f>
        <v>50</v>
      </c>
      <c r="L23" s="1"/>
      <c r="M23" s="1"/>
      <c r="N23" s="156">
        <v>4</v>
      </c>
      <c r="O23" s="171"/>
      <c r="P23" s="171"/>
      <c r="Q23" s="156">
        <v>3</v>
      </c>
      <c r="R23" s="171"/>
      <c r="S23" s="156">
        <f t="shared" si="8"/>
        <v>3</v>
      </c>
      <c r="T23" s="156">
        <v>2</v>
      </c>
      <c r="U23" s="171"/>
      <c r="V23" s="171"/>
      <c r="W23" s="172"/>
      <c r="X23" s="172" t="s">
        <v>261</v>
      </c>
      <c r="Y23" s="174" t="s">
        <v>89</v>
      </c>
      <c r="AA23" s="93">
        <v>4</v>
      </c>
      <c r="AB23" s="70"/>
      <c r="AC23" s="72">
        <f t="shared" si="10"/>
        <v>4</v>
      </c>
      <c r="AD23" s="154">
        <v>3</v>
      </c>
      <c r="AE23" s="70"/>
      <c r="AF23" s="72">
        <v>3</v>
      </c>
      <c r="AG23" s="154">
        <v>3</v>
      </c>
      <c r="AH23" s="70"/>
      <c r="AI23" s="72">
        <v>3</v>
      </c>
    </row>
    <row r="24" spans="1:39" ht="15" customHeight="1" thickTop="1" thickBot="1">
      <c r="A24" s="239"/>
      <c r="B24" s="240"/>
      <c r="C24" s="241"/>
      <c r="D24" s="242"/>
      <c r="E24" s="524" t="s">
        <v>49</v>
      </c>
      <c r="F24" s="204"/>
      <c r="G24" s="526">
        <f>O26</f>
        <v>29926</v>
      </c>
      <c r="H24" s="527">
        <f>P26</f>
        <v>20069</v>
      </c>
      <c r="I24" s="529">
        <f>(H24/G24)*100</f>
        <v>67.062086479983961</v>
      </c>
      <c r="J24" s="516">
        <f>Q26</f>
        <v>17350</v>
      </c>
      <c r="K24" s="518">
        <f>(J24/G24)*100</f>
        <v>57.976341642718708</v>
      </c>
      <c r="L24" s="1"/>
      <c r="M24" s="1"/>
      <c r="N24" s="1"/>
      <c r="O24" s="1"/>
      <c r="P24" s="1"/>
      <c r="Q24" s="1"/>
      <c r="R24" s="1"/>
      <c r="S24" s="1"/>
      <c r="T24" s="1"/>
      <c r="U24" s="1"/>
      <c r="V24" s="1"/>
      <c r="W24" s="1"/>
      <c r="X24" s="1" t="s">
        <v>177</v>
      </c>
      <c r="Y24" s="173" t="s">
        <v>437</v>
      </c>
      <c r="Z24" s="39"/>
      <c r="AA24" s="70"/>
      <c r="AB24" s="72">
        <f t="shared" si="10"/>
        <v>0</v>
      </c>
      <c r="AC24" s="74"/>
      <c r="AD24" s="70"/>
      <c r="AE24" s="72">
        <f>AC24-AD24</f>
        <v>0</v>
      </c>
      <c r="AF24" s="74"/>
      <c r="AG24" s="70"/>
      <c r="AH24" s="72">
        <f>AF24-AG24</f>
        <v>0</v>
      </c>
    </row>
    <row r="25" spans="1:39" ht="15" customHeight="1" thickTop="1" thickBot="1">
      <c r="A25" s="245"/>
      <c r="B25" s="246"/>
      <c r="C25" s="247"/>
      <c r="D25" s="248"/>
      <c r="E25" s="525"/>
      <c r="F25" s="249"/>
      <c r="G25" s="517"/>
      <c r="H25" s="528"/>
      <c r="I25" s="530"/>
      <c r="J25" s="517"/>
      <c r="K25" s="519"/>
      <c r="L25" s="1"/>
      <c r="M25" s="1"/>
      <c r="N25" s="1"/>
      <c r="O25" s="1"/>
      <c r="P25" s="1"/>
      <c r="Q25" s="1"/>
      <c r="R25" s="1"/>
      <c r="S25" s="1"/>
      <c r="T25" s="1"/>
      <c r="U25" s="1"/>
      <c r="V25" s="1"/>
      <c r="W25" s="1"/>
      <c r="X25" s="1" t="s">
        <v>212</v>
      </c>
      <c r="Y25" s="173" t="s">
        <v>438</v>
      </c>
      <c r="Z25" s="39"/>
      <c r="AA25" s="70"/>
      <c r="AB25" s="72">
        <f t="shared" si="10"/>
        <v>0</v>
      </c>
      <c r="AC25" s="74"/>
      <c r="AD25" s="70"/>
      <c r="AE25" s="72">
        <f>AC25-AD25</f>
        <v>0</v>
      </c>
      <c r="AF25" s="74"/>
      <c r="AG25" s="70"/>
      <c r="AH25" s="72">
        <f>AF25-AG25</f>
        <v>0</v>
      </c>
    </row>
    <row r="26" spans="1:39" ht="30" customHeight="1" thickTop="1" thickBot="1">
      <c r="A26" s="250"/>
      <c r="B26" s="164"/>
      <c r="C26" s="164"/>
      <c r="D26" s="251" t="s">
        <v>50</v>
      </c>
      <c r="E26" s="251"/>
      <c r="F26" s="252"/>
      <c r="G26" s="253">
        <f>SUM(G5:G25)</f>
        <v>85237</v>
      </c>
      <c r="H26" s="253">
        <f>SUM(H5:H25)</f>
        <v>48611</v>
      </c>
      <c r="I26" s="254">
        <f>(H26/G26)*100</f>
        <v>57.030397597287561</v>
      </c>
      <c r="J26" s="253">
        <f>SUM(J5:J25)</f>
        <v>44257</v>
      </c>
      <c r="K26" s="255">
        <f>(J26/G26)*100</f>
        <v>51.922287269612966</v>
      </c>
      <c r="L26" s="1"/>
      <c r="M26" s="1"/>
      <c r="N26" s="1"/>
      <c r="O26" s="1">
        <v>29926</v>
      </c>
      <c r="P26" s="1">
        <v>20069</v>
      </c>
      <c r="Q26" s="1">
        <v>17350</v>
      </c>
      <c r="R26" s="1"/>
      <c r="S26" s="1"/>
      <c r="T26" s="1"/>
      <c r="U26" s="1"/>
      <c r="V26" s="1"/>
      <c r="W26" s="1"/>
      <c r="X26" s="1" t="s">
        <v>215</v>
      </c>
      <c r="Y26" s="173" t="s">
        <v>230</v>
      </c>
      <c r="Z26" s="39">
        <f>SUM(AA26:AB26)</f>
        <v>77214</v>
      </c>
      <c r="AA26" s="78">
        <f>SUM(AA5:AA25)</f>
        <v>7653</v>
      </c>
      <c r="AB26" s="148">
        <f>SUM(AB5:AB25)</f>
        <v>69561</v>
      </c>
      <c r="AC26" s="143">
        <f>SUM(AC5:AC25)</f>
        <v>30229</v>
      </c>
      <c r="AD26" s="145">
        <v>4951</v>
      </c>
      <c r="AE26" s="149">
        <f>SUM(AE5:AE25)</f>
        <v>30170</v>
      </c>
      <c r="AF26" s="143">
        <f>SUM(AF5:AF25,AM17)</f>
        <v>39528</v>
      </c>
      <c r="AG26" s="147">
        <f>SUM(AG5:AG25)</f>
        <v>5102</v>
      </c>
      <c r="AH26" s="142">
        <f>SUM(AH5:AH25)</f>
        <v>29827</v>
      </c>
    </row>
    <row r="27" spans="1:39" ht="43.35" customHeight="1" thickTop="1">
      <c r="A27" s="477" t="s">
        <v>448</v>
      </c>
      <c r="B27" s="477"/>
      <c r="C27" s="477"/>
      <c r="D27" s="477"/>
      <c r="E27" s="477"/>
      <c r="F27" s="477"/>
      <c r="G27" s="477"/>
      <c r="H27" s="477"/>
      <c r="I27" s="477"/>
      <c r="J27" s="134"/>
      <c r="K27" s="134"/>
      <c r="X27" t="s">
        <v>222</v>
      </c>
      <c r="Y27" s="173" t="s">
        <v>426</v>
      </c>
    </row>
    <row r="28" spans="1:39" ht="36.6" customHeight="1">
      <c r="A28" s="478"/>
      <c r="B28" s="478"/>
      <c r="C28" s="478"/>
      <c r="D28" s="478"/>
      <c r="E28" s="478"/>
      <c r="F28" s="478"/>
      <c r="G28" s="478"/>
      <c r="H28" s="478"/>
      <c r="I28" s="478"/>
      <c r="J28" s="141"/>
      <c r="K28" s="141"/>
      <c r="O28" s="175" t="s">
        <v>96</v>
      </c>
      <c r="P28" s="176" t="s">
        <v>283</v>
      </c>
      <c r="Q28" s="176" t="s">
        <v>413</v>
      </c>
      <c r="R28" s="176" t="s">
        <v>101</v>
      </c>
      <c r="S28" s="176" t="s">
        <v>445</v>
      </c>
      <c r="T28" s="176" t="s">
        <v>446</v>
      </c>
      <c r="U28" s="176" t="s">
        <v>447</v>
      </c>
      <c r="X28" t="s">
        <v>223</v>
      </c>
      <c r="Y28" s="173" t="s">
        <v>189</v>
      </c>
      <c r="Z28" s="150" t="s">
        <v>374</v>
      </c>
      <c r="AA28" s="81" t="s">
        <v>369</v>
      </c>
      <c r="AE28" t="s">
        <v>372</v>
      </c>
    </row>
    <row r="29" spans="1:39" ht="24.6" customHeight="1">
      <c r="A29" s="478"/>
      <c r="B29" s="478"/>
      <c r="C29" s="478"/>
      <c r="D29" s="478"/>
      <c r="E29" s="478"/>
      <c r="F29" s="478"/>
      <c r="G29" s="478"/>
      <c r="H29" s="478"/>
      <c r="I29" s="478"/>
      <c r="J29" s="91"/>
      <c r="K29" s="91"/>
      <c r="O29" s="177" t="s">
        <v>103</v>
      </c>
      <c r="P29" s="178">
        <v>44</v>
      </c>
      <c r="Q29" s="178">
        <v>10</v>
      </c>
      <c r="R29" s="178">
        <v>19</v>
      </c>
      <c r="S29" s="178">
        <v>3</v>
      </c>
      <c r="T29" s="178">
        <v>18</v>
      </c>
      <c r="U29" s="178">
        <v>6</v>
      </c>
      <c r="X29" t="s">
        <v>225</v>
      </c>
      <c r="Y29" s="173" t="s">
        <v>118</v>
      </c>
      <c r="Z29" s="151" t="s">
        <v>375</v>
      </c>
      <c r="AA29" t="s">
        <v>370</v>
      </c>
      <c r="AE29" t="s">
        <v>373</v>
      </c>
    </row>
    <row r="30" spans="1:39" ht="29.1" customHeight="1">
      <c r="A30" s="478"/>
      <c r="B30" s="478"/>
      <c r="C30" s="478"/>
      <c r="D30" s="478"/>
      <c r="E30" s="478"/>
      <c r="F30" s="478"/>
      <c r="G30" s="478"/>
      <c r="H30" s="478"/>
      <c r="I30" s="478"/>
      <c r="J30" s="91"/>
      <c r="K30" s="91"/>
      <c r="O30" s="177" t="s">
        <v>112</v>
      </c>
      <c r="P30" s="178">
        <v>67</v>
      </c>
      <c r="Q30" s="178">
        <v>3</v>
      </c>
      <c r="R30" s="178">
        <v>29</v>
      </c>
      <c r="S30" s="178">
        <v>0</v>
      </c>
      <c r="T30" s="178">
        <v>19</v>
      </c>
      <c r="U30" s="178">
        <v>0</v>
      </c>
      <c r="X30" t="s">
        <v>226</v>
      </c>
      <c r="Y30" s="173" t="s">
        <v>439</v>
      </c>
      <c r="Z30" s="152" t="s">
        <v>376</v>
      </c>
      <c r="AA30" t="s">
        <v>371</v>
      </c>
    </row>
    <row r="31" spans="1:39">
      <c r="O31" s="177" t="s">
        <v>119</v>
      </c>
      <c r="P31" s="178">
        <v>63</v>
      </c>
      <c r="Q31" s="178">
        <v>2</v>
      </c>
      <c r="R31" s="178">
        <v>14</v>
      </c>
      <c r="S31" s="178">
        <v>0</v>
      </c>
      <c r="T31" s="178">
        <v>19</v>
      </c>
      <c r="U31" s="178">
        <v>2</v>
      </c>
      <c r="X31" t="s">
        <v>229</v>
      </c>
      <c r="Y31" s="173" t="s">
        <v>141</v>
      </c>
    </row>
    <row r="32" spans="1:39">
      <c r="O32" s="177" t="s">
        <v>126</v>
      </c>
      <c r="P32" s="178">
        <v>213</v>
      </c>
      <c r="Q32" s="178">
        <v>48</v>
      </c>
      <c r="R32" s="178">
        <v>47</v>
      </c>
      <c r="S32" s="178">
        <v>1</v>
      </c>
      <c r="T32" s="178">
        <v>113</v>
      </c>
      <c r="U32" s="178">
        <v>27</v>
      </c>
      <c r="X32" t="s">
        <v>231</v>
      </c>
      <c r="Y32" s="173" t="s">
        <v>122</v>
      </c>
    </row>
    <row r="33" spans="15:26">
      <c r="O33" s="177" t="s">
        <v>132</v>
      </c>
      <c r="P33" s="178">
        <v>36</v>
      </c>
      <c r="Q33" s="178">
        <v>1</v>
      </c>
      <c r="R33" s="178">
        <v>19</v>
      </c>
      <c r="S33" s="178">
        <v>2</v>
      </c>
      <c r="T33" s="178">
        <v>21</v>
      </c>
      <c r="U33" s="178">
        <v>1</v>
      </c>
      <c r="X33" t="s">
        <v>233</v>
      </c>
      <c r="Y33" s="173" t="s">
        <v>111</v>
      </c>
    </row>
    <row r="34" spans="15:26">
      <c r="O34" s="177" t="s">
        <v>136</v>
      </c>
      <c r="P34" s="178">
        <v>88</v>
      </c>
      <c r="Q34" s="178">
        <v>22</v>
      </c>
      <c r="R34" s="178">
        <v>10</v>
      </c>
      <c r="S34" s="178">
        <v>1</v>
      </c>
      <c r="T34" s="178">
        <v>46</v>
      </c>
      <c r="U34" s="178">
        <v>15</v>
      </c>
      <c r="X34" t="s">
        <v>234</v>
      </c>
      <c r="Y34" s="173" t="s">
        <v>440</v>
      </c>
    </row>
    <row r="35" spans="15:26">
      <c r="O35" s="177" t="s">
        <v>142</v>
      </c>
      <c r="P35" s="178">
        <v>25</v>
      </c>
      <c r="Q35" s="178">
        <v>6</v>
      </c>
      <c r="R35" s="178">
        <v>0</v>
      </c>
      <c r="S35" s="178">
        <v>0</v>
      </c>
      <c r="T35" s="178">
        <v>17</v>
      </c>
      <c r="U35" s="178">
        <v>6</v>
      </c>
      <c r="X35" t="s">
        <v>237</v>
      </c>
      <c r="Y35" s="173" t="s">
        <v>441</v>
      </c>
    </row>
    <row r="36" spans="15:26">
      <c r="O36" s="177" t="s">
        <v>147</v>
      </c>
      <c r="P36" s="178">
        <v>2971</v>
      </c>
      <c r="Q36" s="178">
        <v>480</v>
      </c>
      <c r="R36" s="178">
        <v>1084</v>
      </c>
      <c r="S36" s="178">
        <v>28</v>
      </c>
      <c r="T36" s="178">
        <v>1500</v>
      </c>
      <c r="U36" s="178">
        <v>300</v>
      </c>
      <c r="Z36" t="s">
        <v>89</v>
      </c>
    </row>
    <row r="37" spans="15:26">
      <c r="O37" s="179">
        <v>4</v>
      </c>
      <c r="P37" s="178">
        <v>1529</v>
      </c>
      <c r="Q37" s="178">
        <v>250</v>
      </c>
      <c r="R37" s="178">
        <v>370</v>
      </c>
      <c r="S37" s="178">
        <v>15</v>
      </c>
      <c r="T37" s="178">
        <v>773</v>
      </c>
      <c r="U37" s="178">
        <v>153</v>
      </c>
      <c r="Z37" t="s">
        <v>89</v>
      </c>
    </row>
    <row r="38" spans="15:26">
      <c r="O38" s="177" t="s">
        <v>168</v>
      </c>
      <c r="P38" s="178">
        <v>709</v>
      </c>
      <c r="Q38" s="178">
        <v>292</v>
      </c>
      <c r="R38" s="178">
        <v>212</v>
      </c>
      <c r="S38" s="178">
        <v>88</v>
      </c>
      <c r="T38" s="178">
        <v>409</v>
      </c>
      <c r="U38" s="178">
        <v>200</v>
      </c>
    </row>
    <row r="39" spans="15:26">
      <c r="O39" s="177" t="s">
        <v>177</v>
      </c>
      <c r="Q39" s="178">
        <v>12447</v>
      </c>
      <c r="S39" s="178">
        <v>3607</v>
      </c>
      <c r="U39" s="178">
        <v>7013</v>
      </c>
    </row>
    <row r="40" spans="15:26">
      <c r="O40" s="177" t="s">
        <v>442</v>
      </c>
      <c r="P40" s="178">
        <v>457</v>
      </c>
      <c r="Q40" s="178">
        <v>119</v>
      </c>
      <c r="R40" s="178">
        <v>95</v>
      </c>
      <c r="S40" s="178">
        <v>17</v>
      </c>
      <c r="T40" s="178">
        <v>249</v>
      </c>
      <c r="U40" s="178">
        <v>80</v>
      </c>
    </row>
    <row r="41" spans="15:26">
      <c r="O41" s="177" t="s">
        <v>443</v>
      </c>
      <c r="P41" s="180">
        <v>529</v>
      </c>
      <c r="Q41" s="180">
        <v>119</v>
      </c>
      <c r="R41" s="180">
        <v>60</v>
      </c>
      <c r="S41" s="180">
        <v>5</v>
      </c>
      <c r="T41" s="180">
        <v>325</v>
      </c>
      <c r="U41" s="180">
        <v>78</v>
      </c>
    </row>
    <row r="42" spans="15:26">
      <c r="O42" s="177" t="s">
        <v>444</v>
      </c>
      <c r="P42" s="181">
        <v>690</v>
      </c>
      <c r="Q42" s="181">
        <v>179</v>
      </c>
      <c r="R42" s="181">
        <v>70</v>
      </c>
      <c r="S42" s="181">
        <v>1</v>
      </c>
      <c r="T42" s="181">
        <v>395</v>
      </c>
      <c r="U42" s="181">
        <v>110</v>
      </c>
    </row>
    <row r="43" spans="15:26">
      <c r="O43" s="177" t="s">
        <v>206</v>
      </c>
      <c r="P43" s="182">
        <v>239</v>
      </c>
      <c r="Q43" s="183">
        <v>89</v>
      </c>
      <c r="R43" s="184">
        <v>9</v>
      </c>
      <c r="S43" s="183">
        <v>1</v>
      </c>
      <c r="T43" s="184">
        <v>134</v>
      </c>
      <c r="U43" s="183">
        <v>57</v>
      </c>
    </row>
    <row r="44" spans="15:26">
      <c r="O44" s="179">
        <v>7</v>
      </c>
      <c r="Q44" s="183">
        <v>1296</v>
      </c>
      <c r="S44" s="183">
        <v>28</v>
      </c>
      <c r="U44" s="183">
        <v>733</v>
      </c>
    </row>
    <row r="45" spans="15:26">
      <c r="O45" s="179">
        <v>8</v>
      </c>
      <c r="Q45" s="183">
        <v>89</v>
      </c>
      <c r="S45" s="183">
        <v>1</v>
      </c>
      <c r="U45" s="183">
        <v>47</v>
      </c>
    </row>
    <row r="46" spans="15:26">
      <c r="O46" s="177" t="s">
        <v>216</v>
      </c>
      <c r="P46" s="182">
        <v>71</v>
      </c>
      <c r="Q46" s="183">
        <v>7</v>
      </c>
      <c r="R46" s="184">
        <v>55</v>
      </c>
      <c r="S46" s="183">
        <v>0</v>
      </c>
      <c r="T46" s="184">
        <v>37</v>
      </c>
      <c r="U46" s="183">
        <v>6</v>
      </c>
    </row>
    <row r="47" spans="15:26">
      <c r="O47" s="177" t="s">
        <v>222</v>
      </c>
      <c r="Q47" s="183">
        <v>112</v>
      </c>
      <c r="S47" s="183">
        <v>3</v>
      </c>
      <c r="U47" s="183">
        <v>69</v>
      </c>
    </row>
    <row r="48" spans="15:26">
      <c r="O48" s="179">
        <v>10</v>
      </c>
      <c r="Q48" s="183">
        <v>124</v>
      </c>
      <c r="S48" s="183">
        <v>9</v>
      </c>
      <c r="U48" s="183">
        <v>66</v>
      </c>
    </row>
    <row r="49" spans="14:21">
      <c r="O49" s="179">
        <v>11</v>
      </c>
      <c r="Q49" s="183">
        <v>594</v>
      </c>
      <c r="S49" s="183">
        <v>10</v>
      </c>
      <c r="U49" s="183">
        <v>329</v>
      </c>
    </row>
    <row r="50" spans="14:21">
      <c r="N50" s="187"/>
      <c r="O50" s="177" t="s">
        <v>226</v>
      </c>
      <c r="Q50" s="183">
        <v>407</v>
      </c>
      <c r="S50" s="183">
        <v>20</v>
      </c>
      <c r="U50" s="183">
        <v>205</v>
      </c>
    </row>
    <row r="51" spans="14:21">
      <c r="O51" s="177" t="s">
        <v>229</v>
      </c>
      <c r="Q51" s="183">
        <v>5</v>
      </c>
      <c r="S51" s="183">
        <v>1</v>
      </c>
      <c r="U51" s="183">
        <v>1</v>
      </c>
    </row>
    <row r="52" spans="14:21">
      <c r="O52" s="177" t="s">
        <v>231</v>
      </c>
      <c r="Q52" s="183">
        <v>225</v>
      </c>
      <c r="S52" s="183">
        <v>54</v>
      </c>
      <c r="U52" s="183">
        <v>121</v>
      </c>
    </row>
    <row r="53" spans="14:21">
      <c r="O53" s="177" t="s">
        <v>233</v>
      </c>
      <c r="Q53" s="183">
        <v>0</v>
      </c>
      <c r="S53" s="183">
        <v>0</v>
      </c>
      <c r="U53" s="183">
        <v>0</v>
      </c>
    </row>
    <row r="54" spans="14:21">
      <c r="O54" s="179">
        <v>14</v>
      </c>
      <c r="Q54" s="183">
        <v>360</v>
      </c>
      <c r="S54" s="183">
        <v>77</v>
      </c>
      <c r="U54" s="183">
        <v>201</v>
      </c>
    </row>
    <row r="55" spans="14:21">
      <c r="O55" s="179">
        <v>15</v>
      </c>
      <c r="Q55" s="185">
        <v>6646</v>
      </c>
      <c r="S55" s="185">
        <v>1829</v>
      </c>
      <c r="U55" s="185">
        <v>3584</v>
      </c>
    </row>
    <row r="56" spans="14:21">
      <c r="O56" s="177" t="s">
        <v>241</v>
      </c>
      <c r="P56" s="183">
        <v>47745</v>
      </c>
      <c r="Q56" s="183">
        <v>5994</v>
      </c>
      <c r="R56" s="183">
        <v>31264</v>
      </c>
      <c r="S56" s="183">
        <v>3879</v>
      </c>
      <c r="T56" s="183">
        <v>24015</v>
      </c>
      <c r="U56" s="183">
        <v>3940</v>
      </c>
    </row>
    <row r="57" spans="14:21">
      <c r="O57" s="177" t="s">
        <v>252</v>
      </c>
      <c r="P57" s="186">
        <v>7408</v>
      </c>
      <c r="Q57" s="256"/>
      <c r="R57" s="186">
        <v>3860</v>
      </c>
      <c r="S57" s="186">
        <v>929</v>
      </c>
      <c r="T57" s="156">
        <v>3763</v>
      </c>
      <c r="U57" s="156"/>
    </row>
    <row r="58" spans="14:21">
      <c r="O58" s="177" t="s">
        <v>258</v>
      </c>
      <c r="P58" s="178">
        <v>44</v>
      </c>
      <c r="R58" s="178">
        <v>44</v>
      </c>
      <c r="T58" s="156">
        <v>34</v>
      </c>
    </row>
    <row r="59" spans="14:21">
      <c r="O59" s="177" t="s">
        <v>261</v>
      </c>
      <c r="P59" s="178">
        <v>4</v>
      </c>
      <c r="R59" s="178">
        <v>4</v>
      </c>
      <c r="T59" s="156">
        <v>2</v>
      </c>
    </row>
    <row r="60" spans="14:21">
      <c r="O60" s="177" t="s">
        <v>264</v>
      </c>
      <c r="P60" s="178">
        <f t="shared" ref="P60:U60" si="11">SUM(P29:P59)</f>
        <v>62932</v>
      </c>
      <c r="Q60" s="178">
        <f t="shared" si="11"/>
        <v>29926</v>
      </c>
      <c r="R60" s="178">
        <f t="shared" si="11"/>
        <v>37265</v>
      </c>
      <c r="S60" s="178">
        <f t="shared" si="11"/>
        <v>10609</v>
      </c>
      <c r="T60" s="178">
        <f t="shared" si="11"/>
        <v>31889</v>
      </c>
      <c r="U60" s="178">
        <f t="shared" si="11"/>
        <v>17350</v>
      </c>
    </row>
  </sheetData>
  <customSheetViews>
    <customSheetView guid="{F7FEACB1-E9AE-4131-B159-74586AF19440}" scale="85" showPageBreaks="1" printArea="1" view="pageBreakPreview">
      <pane xSplit="13" ySplit="4" topLeftCell="N5" activePane="bottomRight" state="frozen"/>
      <selection pane="bottomRight" activeCell="N5" sqref="N5"/>
      <pageMargins left="1.37" right="0.47244094488188981" top="0.49" bottom="0.25" header="0.2" footer="0.24"/>
      <pageSetup paperSize="9" scale="81" orientation="portrait" r:id="rId1"/>
      <headerFooter alignWithMargins="0"/>
    </customSheetView>
  </customSheetViews>
  <mergeCells count="26">
    <mergeCell ref="A27:I30"/>
    <mergeCell ref="E24:E25"/>
    <mergeCell ref="G24:G25"/>
    <mergeCell ref="H24:H25"/>
    <mergeCell ref="I24:I25"/>
    <mergeCell ref="J24:J25"/>
    <mergeCell ref="K24:K25"/>
    <mergeCell ref="A11:A12"/>
    <mergeCell ref="B11:B12"/>
    <mergeCell ref="C11:C12"/>
    <mergeCell ref="A15:C18"/>
    <mergeCell ref="A20:A21"/>
    <mergeCell ref="B20:B21"/>
    <mergeCell ref="C20:C21"/>
    <mergeCell ref="A5:A6"/>
    <mergeCell ref="B5:B6"/>
    <mergeCell ref="C5:C6"/>
    <mergeCell ref="A7:A10"/>
    <mergeCell ref="B7:B10"/>
    <mergeCell ref="C7:C10"/>
    <mergeCell ref="AJ4:AK4"/>
    <mergeCell ref="B1:D1"/>
    <mergeCell ref="G3:G4"/>
    <mergeCell ref="H3:H4"/>
    <mergeCell ref="J3:J4"/>
    <mergeCell ref="B4:D4"/>
  </mergeCells>
  <phoneticPr fontId="2"/>
  <pageMargins left="1.37" right="0.47244094488188981" top="0.49" bottom="0.25" header="0.2" footer="0.24"/>
  <pageSetup paperSize="9" scale="81"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Ｒ5年度 </vt:lpstr>
      <vt:lpstr>Ｒ４年度 </vt:lpstr>
      <vt:lpstr>Ｒ３年度</vt:lpstr>
      <vt:lpstr>R2年度 修正後</vt:lpstr>
      <vt:lpstr>R2年度</vt:lpstr>
      <vt:lpstr>H31(R1)年度</vt:lpstr>
      <vt:lpstr>H30年版</vt:lpstr>
      <vt:lpstr>H29年版  (再集計)</vt:lpstr>
      <vt:lpstr>H29年版(×) </vt:lpstr>
      <vt:lpstr>H28年版</vt:lpstr>
      <vt:lpstr>H27年版</vt:lpstr>
      <vt:lpstr>第18表27</vt:lpstr>
      <vt:lpstr>H26年版</vt:lpstr>
      <vt:lpstr>第18表26</vt:lpstr>
      <vt:lpstr>H26年版!Print_Area</vt:lpstr>
      <vt:lpstr>H27年版!Print_Area</vt:lpstr>
      <vt:lpstr>H28年版!Print_Area</vt:lpstr>
      <vt:lpstr>'H29年版  (再集計)'!Print_Area</vt:lpstr>
      <vt:lpstr>'H29年版(×) '!Print_Area</vt:lpstr>
      <vt:lpstr>H30年版!Print_Area</vt:lpstr>
      <vt:lpstr>'H31(R1)年度'!Print_Area</vt:lpstr>
      <vt:lpstr>'R2年度'!Print_Area</vt:lpstr>
      <vt:lpstr>'R2年度 修正後'!Print_Area</vt:lpstr>
      <vt:lpstr>'Ｒ３年度'!Print_Area</vt:lpstr>
      <vt:lpstr>'Ｒ４年度 '!Print_Area</vt:lpstr>
      <vt:lpstr>'Ｒ5年度 '!Print_Area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防災ＬＡＮユーザー</dc:creator>
  <cp:lastModifiedBy>win028</cp:lastModifiedBy>
  <cp:lastPrinted>2022-12-05T06:28:27Z</cp:lastPrinted>
  <dcterms:created xsi:type="dcterms:W3CDTF">1999-12-13T08:29:34Z</dcterms:created>
  <dcterms:modified xsi:type="dcterms:W3CDTF">2024-03-21T07:10:02Z</dcterms:modified>
</cp:coreProperties>
</file>