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42F99A05-A1EC-446E-917C-B1C9FEBFEBA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付属資料（ポイント増減追加）公表用※値貼り付け" sheetId="5" r:id="rId1"/>
  </sheets>
  <definedNames>
    <definedName name="_xlnm.Print_Area" localSheetId="0">'付属資料（ポイント増減追加）公表用※値貼り付け'!$A$1:$I$54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2" i="5" l="1"/>
  <c r="T52" i="5"/>
  <c r="W52" i="5"/>
  <c r="U52" i="5"/>
  <c r="S52" i="5"/>
  <c r="W51" i="5"/>
  <c r="N51" i="5"/>
  <c r="O51" i="5"/>
  <c r="K51" i="5"/>
  <c r="L51" i="5"/>
  <c r="W50" i="5"/>
  <c r="N50" i="5"/>
  <c r="O50" i="5"/>
  <c r="K50" i="5"/>
  <c r="L50" i="5"/>
  <c r="W49" i="5"/>
  <c r="N49" i="5"/>
  <c r="O49" i="5"/>
  <c r="K49" i="5"/>
  <c r="L49" i="5"/>
  <c r="W48" i="5"/>
  <c r="N48" i="5"/>
  <c r="O48" i="5"/>
  <c r="K48" i="5"/>
  <c r="L48" i="5"/>
  <c r="W47" i="5"/>
  <c r="N47" i="5"/>
  <c r="O47" i="5"/>
  <c r="K47" i="5"/>
  <c r="L47" i="5"/>
  <c r="W46" i="5"/>
  <c r="N46" i="5"/>
  <c r="O46" i="5"/>
  <c r="K46" i="5"/>
  <c r="L46" i="5"/>
  <c r="W45" i="5"/>
  <c r="N45" i="5"/>
  <c r="O45" i="5"/>
  <c r="K45" i="5"/>
  <c r="L45" i="5"/>
  <c r="W44" i="5"/>
  <c r="N44" i="5"/>
  <c r="O44" i="5"/>
  <c r="K44" i="5"/>
  <c r="L44" i="5"/>
  <c r="W43" i="5"/>
  <c r="N43" i="5"/>
  <c r="O43" i="5"/>
  <c r="K43" i="5"/>
  <c r="L43" i="5"/>
  <c r="W42" i="5"/>
  <c r="N42" i="5"/>
  <c r="O42" i="5"/>
  <c r="K42" i="5"/>
  <c r="L42" i="5"/>
  <c r="W41" i="5"/>
  <c r="N41" i="5"/>
  <c r="O41" i="5"/>
  <c r="K41" i="5"/>
  <c r="L41" i="5"/>
  <c r="W40" i="5"/>
  <c r="N40" i="5"/>
  <c r="O40" i="5"/>
  <c r="K40" i="5"/>
  <c r="L40" i="5"/>
  <c r="W39" i="5"/>
  <c r="N39" i="5"/>
  <c r="O39" i="5"/>
  <c r="K39" i="5"/>
  <c r="L39" i="5"/>
  <c r="W38" i="5"/>
  <c r="N38" i="5"/>
  <c r="O38" i="5"/>
  <c r="K38" i="5"/>
  <c r="L38" i="5"/>
  <c r="W37" i="5"/>
  <c r="N37" i="5"/>
  <c r="O37" i="5"/>
  <c r="K37" i="5"/>
  <c r="L37" i="5"/>
  <c r="W36" i="5"/>
  <c r="N36" i="5"/>
  <c r="O36" i="5"/>
  <c r="K36" i="5"/>
  <c r="L36" i="5"/>
  <c r="W35" i="5"/>
  <c r="N35" i="5"/>
  <c r="O35" i="5"/>
  <c r="K35" i="5"/>
  <c r="L35" i="5"/>
  <c r="W34" i="5"/>
  <c r="N34" i="5"/>
  <c r="O34" i="5"/>
  <c r="K34" i="5"/>
  <c r="L34" i="5"/>
  <c r="W33" i="5"/>
  <c r="N33" i="5"/>
  <c r="O33" i="5"/>
  <c r="K33" i="5"/>
  <c r="L33" i="5"/>
  <c r="W32" i="5"/>
  <c r="N32" i="5"/>
  <c r="O32" i="5"/>
  <c r="K32" i="5"/>
  <c r="L32" i="5"/>
  <c r="W31" i="5"/>
  <c r="N31" i="5"/>
  <c r="O31" i="5"/>
  <c r="K31" i="5"/>
  <c r="L31" i="5"/>
  <c r="W30" i="5"/>
  <c r="N30" i="5"/>
  <c r="O30" i="5"/>
  <c r="K30" i="5"/>
  <c r="L30" i="5"/>
  <c r="W29" i="5"/>
  <c r="N29" i="5"/>
  <c r="O29" i="5"/>
  <c r="K29" i="5"/>
  <c r="L29" i="5"/>
  <c r="W28" i="5"/>
  <c r="N28" i="5"/>
  <c r="O28" i="5"/>
  <c r="K28" i="5"/>
  <c r="L28" i="5"/>
  <c r="W27" i="5"/>
  <c r="N27" i="5"/>
  <c r="O27" i="5"/>
  <c r="K27" i="5"/>
  <c r="L27" i="5"/>
  <c r="W26" i="5"/>
  <c r="N26" i="5"/>
  <c r="O26" i="5"/>
  <c r="K26" i="5"/>
  <c r="L26" i="5"/>
  <c r="W25" i="5"/>
  <c r="N25" i="5"/>
  <c r="O25" i="5"/>
  <c r="K25" i="5"/>
  <c r="L25" i="5"/>
  <c r="W24" i="5"/>
  <c r="N24" i="5"/>
  <c r="O24" i="5"/>
  <c r="K24" i="5"/>
  <c r="L24" i="5"/>
  <c r="W23" i="5"/>
  <c r="N23" i="5"/>
  <c r="O23" i="5"/>
  <c r="K23" i="5"/>
  <c r="L23" i="5"/>
  <c r="W22" i="5"/>
  <c r="N22" i="5"/>
  <c r="O22" i="5"/>
  <c r="K22" i="5"/>
  <c r="L22" i="5"/>
  <c r="W21" i="5"/>
  <c r="N21" i="5"/>
  <c r="O21" i="5"/>
  <c r="K21" i="5"/>
  <c r="L21" i="5"/>
  <c r="W20" i="5"/>
  <c r="N20" i="5"/>
  <c r="O20" i="5"/>
  <c r="K20" i="5"/>
  <c r="L20" i="5"/>
  <c r="W19" i="5"/>
  <c r="N19" i="5"/>
  <c r="O19" i="5"/>
  <c r="K19" i="5"/>
  <c r="L19" i="5"/>
  <c r="W18" i="5"/>
  <c r="N18" i="5"/>
  <c r="O18" i="5"/>
  <c r="K18" i="5"/>
  <c r="L18" i="5"/>
  <c r="W17" i="5"/>
  <c r="N17" i="5"/>
  <c r="O17" i="5"/>
  <c r="K17" i="5"/>
  <c r="L17" i="5"/>
  <c r="W16" i="5"/>
  <c r="N16" i="5"/>
  <c r="O16" i="5"/>
  <c r="K16" i="5"/>
  <c r="L16" i="5"/>
  <c r="W15" i="5"/>
  <c r="N15" i="5"/>
  <c r="O15" i="5"/>
  <c r="K15" i="5"/>
  <c r="L15" i="5"/>
  <c r="W14" i="5"/>
  <c r="N14" i="5"/>
  <c r="O14" i="5"/>
  <c r="K14" i="5"/>
  <c r="L14" i="5"/>
  <c r="W13" i="5"/>
  <c r="N13" i="5"/>
  <c r="O13" i="5"/>
  <c r="K13" i="5"/>
  <c r="L13" i="5"/>
  <c r="W12" i="5"/>
  <c r="N12" i="5"/>
  <c r="O12" i="5"/>
  <c r="K12" i="5"/>
  <c r="L12" i="5"/>
  <c r="W11" i="5"/>
  <c r="N11" i="5"/>
  <c r="O11" i="5"/>
  <c r="K11" i="5"/>
  <c r="L11" i="5"/>
  <c r="W10" i="5"/>
  <c r="N10" i="5"/>
  <c r="O10" i="5"/>
  <c r="K10" i="5"/>
  <c r="L10" i="5"/>
  <c r="W9" i="5"/>
  <c r="N9" i="5"/>
  <c r="O9" i="5"/>
  <c r="K9" i="5"/>
  <c r="L9" i="5"/>
  <c r="W8" i="5"/>
  <c r="N8" i="5"/>
  <c r="O8" i="5"/>
  <c r="K8" i="5"/>
  <c r="L8" i="5"/>
  <c r="W7" i="5"/>
  <c r="N7" i="5"/>
  <c r="O7" i="5"/>
  <c r="K7" i="5"/>
  <c r="L7" i="5"/>
  <c r="W6" i="5"/>
  <c r="N6" i="5"/>
  <c r="O6" i="5"/>
  <c r="K6" i="5"/>
  <c r="L6" i="5"/>
  <c r="W5" i="5"/>
  <c r="N5" i="5"/>
  <c r="O5" i="5"/>
  <c r="K5" i="5"/>
  <c r="L5" i="5"/>
  <c r="N4" i="5"/>
  <c r="O4" i="5"/>
  <c r="K4" i="5"/>
  <c r="L4" i="5"/>
</calcChain>
</file>

<file path=xl/sharedStrings.xml><?xml version="1.0" encoding="utf-8"?>
<sst xmlns="http://schemas.openxmlformats.org/spreadsheetml/2006/main" count="118" uniqueCount="66">
  <si>
    <t>北海道</t>
    <rPh sb="0" eb="3">
      <t>ホッカイドウ</t>
    </rPh>
    <phoneticPr fontId="18"/>
  </si>
  <si>
    <t>自主防災組織がその活動範囲としている地域の世帯数
（B)</t>
    <rPh sb="0" eb="2">
      <t>ジシュ</t>
    </rPh>
    <rPh sb="2" eb="4">
      <t>ボウサイ</t>
    </rPh>
    <rPh sb="4" eb="6">
      <t>ソシキ</t>
    </rPh>
    <rPh sb="9" eb="11">
      <t>カツドウ</t>
    </rPh>
    <rPh sb="11" eb="13">
      <t>ハンイ</t>
    </rPh>
    <rPh sb="18" eb="20">
      <t>チイキ</t>
    </rPh>
    <rPh sb="21" eb="24">
      <t>セタイスウ</t>
    </rPh>
    <phoneticPr fontId="18"/>
  </si>
  <si>
    <t>管内世帯数
（A)</t>
    <rPh sb="0" eb="2">
      <t>カンナイ</t>
    </rPh>
    <phoneticPr fontId="18"/>
  </si>
  <si>
    <t>合計</t>
    <rPh sb="0" eb="2">
      <t>ゴウケイ</t>
    </rPh>
    <phoneticPr fontId="18"/>
  </si>
  <si>
    <t>自主防災
組織活動
カバー率
（％）
（B/A）</t>
    <rPh sb="0" eb="2">
      <t>ジシュ</t>
    </rPh>
    <rPh sb="2" eb="4">
      <t>ボウサイ</t>
    </rPh>
    <rPh sb="5" eb="7">
      <t>ソシキ</t>
    </rPh>
    <rPh sb="7" eb="9">
      <t>カツドウ</t>
    </rPh>
    <rPh sb="13" eb="14">
      <t>リツ</t>
    </rPh>
    <phoneticPr fontId="18"/>
  </si>
  <si>
    <t>青森</t>
    <rPh sb="0" eb="2">
      <t>アオモリ</t>
    </rPh>
    <phoneticPr fontId="18"/>
  </si>
  <si>
    <t>岩手</t>
    <rPh sb="0" eb="2">
      <t>イワテ</t>
    </rPh>
    <phoneticPr fontId="18"/>
  </si>
  <si>
    <t>宮城</t>
    <rPh sb="0" eb="2">
      <t>ミヤギ</t>
    </rPh>
    <phoneticPr fontId="18"/>
  </si>
  <si>
    <t>秋田</t>
    <rPh sb="0" eb="2">
      <t>アキタ</t>
    </rPh>
    <phoneticPr fontId="18"/>
  </si>
  <si>
    <t>山形</t>
    <rPh sb="0" eb="2">
      <t>ヤマガタ</t>
    </rPh>
    <phoneticPr fontId="18"/>
  </si>
  <si>
    <t>福島</t>
    <rPh sb="0" eb="2">
      <t>フクシマ</t>
    </rPh>
    <phoneticPr fontId="18"/>
  </si>
  <si>
    <t>茨城</t>
    <rPh sb="0" eb="2">
      <t>イバラキ</t>
    </rPh>
    <phoneticPr fontId="18"/>
  </si>
  <si>
    <t>栃木</t>
    <rPh sb="0" eb="2">
      <t>トチギ</t>
    </rPh>
    <phoneticPr fontId="18"/>
  </si>
  <si>
    <t>群馬</t>
    <rPh sb="0" eb="2">
      <t>グンマ</t>
    </rPh>
    <phoneticPr fontId="18"/>
  </si>
  <si>
    <t>埼玉</t>
    <phoneticPr fontId="18"/>
  </si>
  <si>
    <t>千葉</t>
    <rPh sb="0" eb="2">
      <t>チバ</t>
    </rPh>
    <phoneticPr fontId="18"/>
  </si>
  <si>
    <t>東京</t>
    <rPh sb="0" eb="2">
      <t>トウキョウ</t>
    </rPh>
    <phoneticPr fontId="18"/>
  </si>
  <si>
    <t>神奈川</t>
    <rPh sb="0" eb="3">
      <t>カナガワ</t>
    </rPh>
    <phoneticPr fontId="18"/>
  </si>
  <si>
    <t>新潟</t>
    <rPh sb="0" eb="2">
      <t>ニイガタ</t>
    </rPh>
    <phoneticPr fontId="18"/>
  </si>
  <si>
    <t>富山</t>
    <phoneticPr fontId="18"/>
  </si>
  <si>
    <t>石川</t>
    <rPh sb="0" eb="2">
      <t>イシカワ</t>
    </rPh>
    <phoneticPr fontId="18"/>
  </si>
  <si>
    <t>福井</t>
    <rPh sb="0" eb="2">
      <t>フクイ</t>
    </rPh>
    <phoneticPr fontId="18"/>
  </si>
  <si>
    <t>山梨</t>
    <rPh sb="0" eb="2">
      <t>ヤマナシ</t>
    </rPh>
    <phoneticPr fontId="18"/>
  </si>
  <si>
    <t>長野</t>
    <rPh sb="0" eb="2">
      <t>ナガノ</t>
    </rPh>
    <phoneticPr fontId="18"/>
  </si>
  <si>
    <t>岐阜</t>
    <rPh sb="0" eb="2">
      <t>ギフ</t>
    </rPh>
    <phoneticPr fontId="18"/>
  </si>
  <si>
    <t>静岡</t>
    <rPh sb="0" eb="2">
      <t>シズオカ</t>
    </rPh>
    <phoneticPr fontId="18"/>
  </si>
  <si>
    <t>愛知</t>
    <rPh sb="0" eb="2">
      <t>アイチ</t>
    </rPh>
    <phoneticPr fontId="18"/>
  </si>
  <si>
    <t>三重</t>
    <rPh sb="0" eb="2">
      <t>ミエ</t>
    </rPh>
    <phoneticPr fontId="18"/>
  </si>
  <si>
    <t>滋賀</t>
    <rPh sb="0" eb="2">
      <t>シガ</t>
    </rPh>
    <phoneticPr fontId="18"/>
  </si>
  <si>
    <t>京都</t>
    <rPh sb="0" eb="2">
      <t>キョウト</t>
    </rPh>
    <phoneticPr fontId="18"/>
  </si>
  <si>
    <t>大阪</t>
    <rPh sb="0" eb="2">
      <t>オオサカ</t>
    </rPh>
    <phoneticPr fontId="18"/>
  </si>
  <si>
    <t>兵庫</t>
    <rPh sb="0" eb="2">
      <t>ヒョウゴ</t>
    </rPh>
    <phoneticPr fontId="18"/>
  </si>
  <si>
    <t>奈良</t>
    <phoneticPr fontId="18"/>
  </si>
  <si>
    <t>和歌山</t>
    <rPh sb="0" eb="3">
      <t>ワカヤマ</t>
    </rPh>
    <phoneticPr fontId="18"/>
  </si>
  <si>
    <t>鳥取</t>
    <rPh sb="0" eb="2">
      <t>トットリ</t>
    </rPh>
    <phoneticPr fontId="18"/>
  </si>
  <si>
    <t>島根</t>
    <rPh sb="0" eb="2">
      <t>シマネ</t>
    </rPh>
    <phoneticPr fontId="18"/>
  </si>
  <si>
    <t>岡山</t>
    <rPh sb="0" eb="2">
      <t>オカヤマ</t>
    </rPh>
    <phoneticPr fontId="18"/>
  </si>
  <si>
    <t>広島</t>
    <rPh sb="0" eb="2">
      <t>ヒロシマ</t>
    </rPh>
    <phoneticPr fontId="18"/>
  </si>
  <si>
    <t>山口</t>
    <rPh sb="0" eb="2">
      <t>ヤマグチ</t>
    </rPh>
    <phoneticPr fontId="18"/>
  </si>
  <si>
    <t>徳島</t>
    <rPh sb="0" eb="2">
      <t>トクシマ</t>
    </rPh>
    <phoneticPr fontId="18"/>
  </si>
  <si>
    <t>香川</t>
    <rPh sb="0" eb="2">
      <t>カガワ</t>
    </rPh>
    <phoneticPr fontId="18"/>
  </si>
  <si>
    <t>愛媛</t>
    <rPh sb="0" eb="2">
      <t>エヒメ</t>
    </rPh>
    <phoneticPr fontId="18"/>
  </si>
  <si>
    <t>高知</t>
    <rPh sb="0" eb="2">
      <t>コウチ</t>
    </rPh>
    <phoneticPr fontId="18"/>
  </si>
  <si>
    <t>福岡</t>
    <rPh sb="0" eb="2">
      <t>フクオカ</t>
    </rPh>
    <phoneticPr fontId="18"/>
  </si>
  <si>
    <t>佐賀</t>
    <rPh sb="0" eb="2">
      <t>サガ</t>
    </rPh>
    <phoneticPr fontId="18"/>
  </si>
  <si>
    <t>長崎</t>
    <rPh sb="0" eb="2">
      <t>ナガサキ</t>
    </rPh>
    <phoneticPr fontId="18"/>
  </si>
  <si>
    <t>熊本</t>
    <rPh sb="0" eb="2">
      <t>クマモト</t>
    </rPh>
    <phoneticPr fontId="18"/>
  </si>
  <si>
    <t>大分</t>
    <rPh sb="0" eb="2">
      <t>ダイブ</t>
    </rPh>
    <phoneticPr fontId="18"/>
  </si>
  <si>
    <t>宮崎</t>
    <phoneticPr fontId="18"/>
  </si>
  <si>
    <t>鹿児島</t>
    <rPh sb="0" eb="3">
      <t>カゴシマ</t>
    </rPh>
    <phoneticPr fontId="18"/>
  </si>
  <si>
    <t>沖縄</t>
    <rPh sb="0" eb="2">
      <t>オキナワ</t>
    </rPh>
    <phoneticPr fontId="18"/>
  </si>
  <si>
    <t>附属資料４-１　自主防災組織の都道府県別結成状況</t>
    <rPh sb="0" eb="2">
      <t>フゾク</t>
    </rPh>
    <rPh sb="2" eb="4">
      <t>シリョウ</t>
    </rPh>
    <rPh sb="8" eb="10">
      <t>ジシュ</t>
    </rPh>
    <rPh sb="10" eb="12">
      <t>ボウサイ</t>
    </rPh>
    <rPh sb="12" eb="14">
      <t>ソシキ</t>
    </rPh>
    <rPh sb="15" eb="19">
      <t>トドウフケン</t>
    </rPh>
    <rPh sb="19" eb="20">
      <t>ベツ</t>
    </rPh>
    <rPh sb="20" eb="22">
      <t>ケッセイ</t>
    </rPh>
    <rPh sb="22" eb="24">
      <t>ジョウキョウ</t>
    </rPh>
    <phoneticPr fontId="18"/>
  </si>
  <si>
    <t>管内市区町村数</t>
    <rPh sb="0" eb="2">
      <t>カンナイ</t>
    </rPh>
    <rPh sb="2" eb="3">
      <t>シ</t>
    </rPh>
    <rPh sb="3" eb="4">
      <t>ク</t>
    </rPh>
    <rPh sb="4" eb="6">
      <t>チョウソン</t>
    </rPh>
    <rPh sb="6" eb="7">
      <t>スウ</t>
    </rPh>
    <phoneticPr fontId="18"/>
  </si>
  <si>
    <t>自主防災組織を有する市区町村数</t>
    <rPh sb="0" eb="2">
      <t>ジシュ</t>
    </rPh>
    <rPh sb="2" eb="4">
      <t>ボウサイ</t>
    </rPh>
    <rPh sb="4" eb="6">
      <t>ソシキ</t>
    </rPh>
    <rPh sb="7" eb="8">
      <t>ユウ</t>
    </rPh>
    <rPh sb="10" eb="12">
      <t>シク</t>
    </rPh>
    <rPh sb="12" eb="14">
      <t>チョウソン</t>
    </rPh>
    <rPh sb="14" eb="15">
      <t>スウ</t>
    </rPh>
    <phoneticPr fontId="18"/>
  </si>
  <si>
    <t>都道府県</t>
    <rPh sb="0" eb="4">
      <t>トドウフケン</t>
    </rPh>
    <phoneticPr fontId="18"/>
  </si>
  <si>
    <t>（令和５年４月１日現在）</t>
    <rPh sb="1" eb="3">
      <t>レイワ</t>
    </rPh>
    <rPh sb="4" eb="5">
      <t>ネン</t>
    </rPh>
    <phoneticPr fontId="18"/>
  </si>
  <si>
    <t>R5</t>
    <phoneticPr fontId="18"/>
  </si>
  <si>
    <t>R4</t>
    <phoneticPr fontId="18"/>
  </si>
  <si>
    <t>（参考）
令和４年
自主防災組織
活動カバー率
とのポイント差</t>
    <rPh sb="1" eb="3">
      <t>サンコウ</t>
    </rPh>
    <rPh sb="5" eb="7">
      <t>レイワ</t>
    </rPh>
    <rPh sb="8" eb="9">
      <t>ネン</t>
    </rPh>
    <rPh sb="10" eb="12">
      <t>ジシュ</t>
    </rPh>
    <rPh sb="12" eb="14">
      <t>ボウサイ</t>
    </rPh>
    <rPh sb="14" eb="16">
      <t>ソシキ</t>
    </rPh>
    <rPh sb="17" eb="19">
      <t>カツドウ</t>
    </rPh>
    <rPh sb="22" eb="23">
      <t>リツ</t>
    </rPh>
    <rPh sb="30" eb="31">
      <t>サ</t>
    </rPh>
    <phoneticPr fontId="18"/>
  </si>
  <si>
    <t>（令和４年４月１日現在）</t>
    <rPh sb="1" eb="3">
      <t>レイワ</t>
    </rPh>
    <phoneticPr fontId="18"/>
  </si>
  <si>
    <t>資料４-１　自主防災組織の都道府県別結成状況</t>
    <rPh sb="0" eb="2">
      <t>シリョウ</t>
    </rPh>
    <rPh sb="6" eb="8">
      <t>ジシュ</t>
    </rPh>
    <rPh sb="8" eb="10">
      <t>ボウサイ</t>
    </rPh>
    <rPh sb="10" eb="12">
      <t>ソシキ</t>
    </rPh>
    <rPh sb="13" eb="17">
      <t>トドウフケン</t>
    </rPh>
    <rPh sb="17" eb="18">
      <t>ベツ</t>
    </rPh>
    <rPh sb="18" eb="20">
      <t>ケッセイ</t>
    </rPh>
    <rPh sb="20" eb="22">
      <t>ジョウキョウ</t>
    </rPh>
    <phoneticPr fontId="18"/>
  </si>
  <si>
    <t>（備考）　「自主防災組織活動カバー率」「令和４年自主防災組織活動カバー率とのポイント差」に関しては、小数第二位を  
           四捨五入している。</t>
    <rPh sb="1" eb="3">
      <t>ビコウ</t>
    </rPh>
    <rPh sb="6" eb="8">
      <t>ジシュ</t>
    </rPh>
    <rPh sb="8" eb="10">
      <t>ボウサイ</t>
    </rPh>
    <rPh sb="10" eb="12">
      <t>ソシキ</t>
    </rPh>
    <rPh sb="12" eb="14">
      <t>カツドウ</t>
    </rPh>
    <rPh sb="17" eb="18">
      <t>リツ</t>
    </rPh>
    <rPh sb="45" eb="46">
      <t>カン</t>
    </rPh>
    <rPh sb="50" eb="52">
      <t>ショウスウ</t>
    </rPh>
    <rPh sb="52" eb="53">
      <t>ダイ</t>
    </rPh>
    <rPh sb="53" eb="54">
      <t>ニ</t>
    </rPh>
    <rPh sb="54" eb="55">
      <t>クライ</t>
    </rPh>
    <rPh sb="70" eb="74">
      <t>シシャゴニュウ</t>
    </rPh>
    <phoneticPr fontId="18"/>
  </si>
  <si>
    <t>←香川県のみ「▲」表記を消すべく、書式を変えているので留意</t>
    <rPh sb="1" eb="3">
      <t>カガワ</t>
    </rPh>
    <rPh sb="3" eb="4">
      <t>ケン</t>
    </rPh>
    <rPh sb="9" eb="11">
      <t>ヒョウキ</t>
    </rPh>
    <rPh sb="12" eb="13">
      <t>ケ</t>
    </rPh>
    <rPh sb="17" eb="19">
      <t>ショシキ</t>
    </rPh>
    <rPh sb="20" eb="21">
      <t>カ</t>
    </rPh>
    <rPh sb="27" eb="29">
      <t>リュウイ</t>
    </rPh>
    <phoneticPr fontId="18"/>
  </si>
  <si>
    <t>自主防災組織が
その活動範囲と
している地域の
世帯数
（B)</t>
    <rPh sb="0" eb="2">
      <t>ジシュ</t>
    </rPh>
    <rPh sb="2" eb="4">
      <t>ボウサイ</t>
    </rPh>
    <rPh sb="4" eb="6">
      <t>ソシキ</t>
    </rPh>
    <rPh sb="10" eb="12">
      <t>カツドウ</t>
    </rPh>
    <rPh sb="12" eb="14">
      <t>ハンイ</t>
    </rPh>
    <rPh sb="20" eb="22">
      <t>チイキ</t>
    </rPh>
    <rPh sb="24" eb="27">
      <t>セタイスウ</t>
    </rPh>
    <phoneticPr fontId="18"/>
  </si>
  <si>
    <t>管内市区
町村数</t>
    <rPh sb="0" eb="2">
      <t>カンナイ</t>
    </rPh>
    <rPh sb="2" eb="3">
      <t>シ</t>
    </rPh>
    <rPh sb="3" eb="4">
      <t>ク</t>
    </rPh>
    <rPh sb="5" eb="7">
      <t>チョウソン</t>
    </rPh>
    <rPh sb="7" eb="8">
      <t>スウ</t>
    </rPh>
    <phoneticPr fontId="18"/>
  </si>
  <si>
    <t>自主防災組織を有する
市区町村数</t>
    <rPh sb="0" eb="2">
      <t>ジシュ</t>
    </rPh>
    <rPh sb="2" eb="4">
      <t>ボウサイ</t>
    </rPh>
    <rPh sb="4" eb="6">
      <t>ソシキ</t>
    </rPh>
    <rPh sb="7" eb="8">
      <t>ユウ</t>
    </rPh>
    <rPh sb="11" eb="13">
      <t>シク</t>
    </rPh>
    <rPh sb="13" eb="15">
      <t>チョウソン</t>
    </rPh>
    <rPh sb="15" eb="16">
      <t>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</si>
</sst>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%"/>
    <numFmt numFmtId="178" formatCode="0.0;&quot;▲ &quot;0.0"/>
    <numFmt numFmtId="179" formatCode="#,##0.0_);[Red]\(#,##0.0\)"/>
    <numFmt numFmtId="180" formatCode="0.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34" borderId="10" xfId="0" applyNumberFormat="1" applyFill="1" applyBorder="1">
      <alignment vertical="center"/>
    </xf>
    <xf numFmtId="176" fontId="0" fillId="33" borderId="10" xfId="0" applyNumberFormat="1" applyFill="1" applyBorder="1">
      <alignment vertical="center"/>
    </xf>
    <xf numFmtId="177" fontId="19" fillId="0" borderId="10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10" xfId="42" applyNumberFormat="1" applyFont="1" applyFill="1" applyBorder="1">
      <alignment vertical="center"/>
    </xf>
    <xf numFmtId="176" fontId="19" fillId="33" borderId="10" xfId="0" applyNumberFormat="1" applyFont="1" applyFill="1" applyBorder="1">
      <alignment vertical="center"/>
    </xf>
    <xf numFmtId="176" fontId="19" fillId="33" borderId="10" xfId="42" applyNumberFormat="1" applyFont="1" applyFill="1" applyBorder="1">
      <alignment vertical="center"/>
    </xf>
    <xf numFmtId="176" fontId="19" fillId="33" borderId="10" xfId="42" applyNumberFormat="1" applyFont="1" applyFill="1" applyBorder="1" applyAlignment="1">
      <alignment horizontal="right" vertical="center"/>
    </xf>
    <xf numFmtId="177" fontId="19" fillId="0" borderId="10" xfId="43" applyNumberFormat="1" applyFont="1" applyFill="1" applyBorder="1">
      <alignment vertical="center"/>
    </xf>
    <xf numFmtId="178" fontId="19" fillId="0" borderId="10" xfId="43" applyNumberFormat="1" applyFont="1" applyFill="1" applyBorder="1">
      <alignment vertical="center"/>
    </xf>
    <xf numFmtId="38" fontId="19" fillId="0" borderId="10" xfId="42" applyFont="1" applyFill="1" applyBorder="1">
      <alignment vertical="center"/>
    </xf>
    <xf numFmtId="177" fontId="19" fillId="33" borderId="10" xfId="43" applyNumberFormat="1" applyFont="1" applyFill="1" applyBorder="1">
      <alignment vertical="center"/>
    </xf>
    <xf numFmtId="0" fontId="20" fillId="0" borderId="10" xfId="0" applyFont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10" xfId="42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43" applyNumberFormat="1" applyFont="1">
      <alignment vertical="center"/>
    </xf>
    <xf numFmtId="178" fontId="19" fillId="33" borderId="10" xfId="43" applyNumberFormat="1" applyFont="1" applyFill="1" applyBorder="1">
      <alignment vertical="center"/>
    </xf>
    <xf numFmtId="176" fontId="0" fillId="34" borderId="10" xfId="0" applyNumberFormat="1" applyFill="1" applyBorder="1" applyAlignment="1">
      <alignment horizontal="distributed" vertical="center"/>
    </xf>
    <xf numFmtId="176" fontId="0" fillId="33" borderId="10" xfId="0" applyNumberFormat="1" applyFill="1" applyBorder="1" applyAlignment="1">
      <alignment horizontal="distributed" vertical="center"/>
    </xf>
    <xf numFmtId="180" fontId="19" fillId="0" borderId="10" xfId="43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35" borderId="11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0" fillId="35" borderId="14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177" fontId="0" fillId="35" borderId="11" xfId="0" applyNumberFormat="1" applyFill="1" applyBorder="1" applyAlignment="1">
      <alignment horizontal="center" vertical="center" wrapText="1"/>
    </xf>
    <xf numFmtId="177" fontId="0" fillId="35" borderId="12" xfId="0" applyNumberFormat="1" applyFill="1" applyBorder="1" applyAlignment="1">
      <alignment horizontal="center" vertical="center" wrapText="1"/>
    </xf>
    <xf numFmtId="179" fontId="0" fillId="0" borderId="17" xfId="0" applyNumberFormat="1" applyBorder="1" applyAlignment="1">
      <alignment horizontal="left" vertical="center" wrapText="1"/>
    </xf>
    <xf numFmtId="179" fontId="0" fillId="0" borderId="0" xfId="0" applyNumberFormat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D8AC-8953-4930-852F-0134F058645B}">
  <sheetPr>
    <pageSetUpPr fitToPage="1"/>
  </sheetPr>
  <dimension ref="A1:X53"/>
  <sheetViews>
    <sheetView tabSelected="1" view="pageBreakPreview" zoomScale="60" zoomScaleNormal="100" workbookViewId="0">
      <selection activeCell="X22" sqref="X1:X1048576"/>
    </sheetView>
  </sheetViews>
  <sheetFormatPr defaultRowHeight="13.5" x14ac:dyDescent="0.15"/>
  <cols>
    <col min="2" max="2" width="9.75" customWidth="1"/>
    <col min="3" max="3" width="10.625" customWidth="1"/>
    <col min="4" max="4" width="15.625" customWidth="1"/>
    <col min="5" max="5" width="21.5" customWidth="1"/>
    <col min="6" max="6" width="15.625" customWidth="1"/>
    <col min="7" max="7" width="13.125" style="1" customWidth="1"/>
    <col min="8" max="8" width="16.875" customWidth="1"/>
    <col min="10" max="11" width="8.75" hidden="1" customWidth="1"/>
    <col min="12" max="12" width="0" hidden="1" customWidth="1"/>
    <col min="13" max="13" width="8.75" style="18" hidden="1" customWidth="1"/>
    <col min="14" max="14" width="8.75" hidden="1" customWidth="1"/>
    <col min="15" max="19" width="0" hidden="1" customWidth="1"/>
    <col min="20" max="20" width="14.375" hidden="1" customWidth="1"/>
    <col min="21" max="21" width="15.75" hidden="1" customWidth="1"/>
    <col min="22" max="22" width="16.875" hidden="1" customWidth="1"/>
    <col min="23" max="23" width="16" hidden="1" customWidth="1"/>
    <col min="24" max="24" width="0" hidden="1" customWidth="1"/>
  </cols>
  <sheetData>
    <row r="1" spans="1:23" x14ac:dyDescent="0.15">
      <c r="B1" t="s">
        <v>60</v>
      </c>
      <c r="F1" s="23" t="s">
        <v>55</v>
      </c>
      <c r="G1" s="23"/>
      <c r="H1" s="24"/>
    </row>
    <row r="2" spans="1:23" x14ac:dyDescent="0.15">
      <c r="A2" s="25"/>
      <c r="B2" s="26" t="s">
        <v>54</v>
      </c>
      <c r="C2" s="28" t="s">
        <v>64</v>
      </c>
      <c r="D2" s="29" t="s">
        <v>2</v>
      </c>
      <c r="E2" s="29" t="s">
        <v>65</v>
      </c>
      <c r="F2" s="29" t="s">
        <v>63</v>
      </c>
      <c r="G2" s="30" t="s">
        <v>4</v>
      </c>
      <c r="H2" s="30" t="s">
        <v>58</v>
      </c>
      <c r="I2" s="34"/>
      <c r="R2" t="s">
        <v>51</v>
      </c>
      <c r="V2" s="24" t="s">
        <v>59</v>
      </c>
      <c r="W2" s="24"/>
    </row>
    <row r="3" spans="1:23" ht="92.45" customHeight="1" x14ac:dyDescent="0.15">
      <c r="A3" s="25"/>
      <c r="B3" s="27"/>
      <c r="C3" s="28"/>
      <c r="D3" s="29"/>
      <c r="E3" s="29"/>
      <c r="F3" s="29"/>
      <c r="G3" s="31"/>
      <c r="H3" s="31"/>
      <c r="I3" s="34"/>
      <c r="K3" t="s">
        <v>56</v>
      </c>
      <c r="L3" s="17" t="s">
        <v>56</v>
      </c>
      <c r="N3" s="17" t="s">
        <v>57</v>
      </c>
      <c r="O3" s="17" t="s">
        <v>57</v>
      </c>
      <c r="R3" s="35"/>
      <c r="S3" s="29" t="s">
        <v>52</v>
      </c>
      <c r="T3" s="29" t="s">
        <v>2</v>
      </c>
      <c r="U3" s="29" t="s">
        <v>53</v>
      </c>
      <c r="V3" s="29" t="s">
        <v>1</v>
      </c>
      <c r="W3" s="30" t="s">
        <v>4</v>
      </c>
    </row>
    <row r="4" spans="1:23" x14ac:dyDescent="0.15">
      <c r="B4" s="20" t="s">
        <v>0</v>
      </c>
      <c r="C4" s="5">
        <v>179</v>
      </c>
      <c r="D4" s="5">
        <v>2796568</v>
      </c>
      <c r="E4" s="6">
        <v>156</v>
      </c>
      <c r="F4" s="6">
        <v>2113063</v>
      </c>
      <c r="G4" s="10">
        <v>0.75600000000000001</v>
      </c>
      <c r="H4" s="11">
        <v>11.366627668860774</v>
      </c>
      <c r="J4" s="18">
        <v>0.75559149643420098</v>
      </c>
      <c r="K4">
        <f>J4*100</f>
        <v>75.559149643420099</v>
      </c>
      <c r="L4">
        <f t="shared" ref="L4:L51" si="0">ROUND(K4,1)</f>
        <v>75.599999999999994</v>
      </c>
      <c r="M4" s="18">
        <v>0.64192521974559325</v>
      </c>
      <c r="N4">
        <f>M4*100</f>
        <v>64.192521974559327</v>
      </c>
      <c r="O4">
        <f t="shared" ref="O4:O51" si="1">ROUND(N4,1)</f>
        <v>64.2</v>
      </c>
      <c r="R4" s="35"/>
      <c r="S4" s="29"/>
      <c r="T4" s="29"/>
      <c r="U4" s="29"/>
      <c r="V4" s="29"/>
      <c r="W4" s="31"/>
    </row>
    <row r="5" spans="1:23" x14ac:dyDescent="0.15">
      <c r="B5" s="20" t="s">
        <v>5</v>
      </c>
      <c r="C5" s="5">
        <v>40</v>
      </c>
      <c r="D5" s="5">
        <v>592822</v>
      </c>
      <c r="E5" s="6">
        <v>38</v>
      </c>
      <c r="F5" s="6">
        <v>328529</v>
      </c>
      <c r="G5" s="10">
        <v>0.55400000000000005</v>
      </c>
      <c r="H5" s="11">
        <v>-0.98038029139493332</v>
      </c>
      <c r="J5" s="18">
        <v>0.55417815128318448</v>
      </c>
      <c r="K5">
        <f t="shared" ref="K5:K51" si="2">J5*100</f>
        <v>55.417815128318452</v>
      </c>
      <c r="L5">
        <f t="shared" si="0"/>
        <v>55.4</v>
      </c>
      <c r="M5" s="18">
        <v>0.56398195419713382</v>
      </c>
      <c r="N5">
        <f t="shared" ref="N5:N51" si="3">M5*100</f>
        <v>56.398195419713382</v>
      </c>
      <c r="O5">
        <f t="shared" si="1"/>
        <v>56.4</v>
      </c>
      <c r="R5" s="2" t="s">
        <v>0</v>
      </c>
      <c r="S5" s="14">
        <v>179</v>
      </c>
      <c r="T5" s="12">
        <v>2786404</v>
      </c>
      <c r="U5" s="12">
        <v>154</v>
      </c>
      <c r="V5" s="12">
        <v>1788663</v>
      </c>
      <c r="W5" s="4">
        <f>ROUND(V5/T5,3)</f>
        <v>0.64200000000000002</v>
      </c>
    </row>
    <row r="6" spans="1:23" x14ac:dyDescent="0.15">
      <c r="B6" s="20" t="s">
        <v>6</v>
      </c>
      <c r="C6" s="5">
        <v>33</v>
      </c>
      <c r="D6" s="5">
        <v>533269</v>
      </c>
      <c r="E6" s="6">
        <v>33</v>
      </c>
      <c r="F6" s="6">
        <v>474502</v>
      </c>
      <c r="G6" s="10">
        <v>0.89</v>
      </c>
      <c r="H6" s="11">
        <v>0.43774111807897143</v>
      </c>
      <c r="J6" s="18">
        <v>0.88979858195394823</v>
      </c>
      <c r="K6">
        <f t="shared" si="2"/>
        <v>88.979858195394826</v>
      </c>
      <c r="L6">
        <f t="shared" si="0"/>
        <v>89</v>
      </c>
      <c r="M6" s="18">
        <v>0.88542117077315852</v>
      </c>
      <c r="N6">
        <f t="shared" si="3"/>
        <v>88.542117077315851</v>
      </c>
      <c r="O6">
        <f t="shared" si="1"/>
        <v>88.5</v>
      </c>
      <c r="R6" s="2" t="s">
        <v>5</v>
      </c>
      <c r="S6" s="14">
        <v>40</v>
      </c>
      <c r="T6" s="12">
        <v>592714</v>
      </c>
      <c r="U6" s="12">
        <v>39</v>
      </c>
      <c r="V6" s="12">
        <v>334280</v>
      </c>
      <c r="W6" s="4">
        <f t="shared" ref="W6:W52" si="4">ROUND(V6/T6,3)</f>
        <v>0.56399999999999995</v>
      </c>
    </row>
    <row r="7" spans="1:23" x14ac:dyDescent="0.15">
      <c r="B7" s="20" t="s">
        <v>7</v>
      </c>
      <c r="C7" s="5">
        <v>35</v>
      </c>
      <c r="D7" s="5">
        <v>1040376</v>
      </c>
      <c r="E7" s="6">
        <v>35</v>
      </c>
      <c r="F7" s="6">
        <v>839760</v>
      </c>
      <c r="G7" s="10">
        <v>0.80700000000000005</v>
      </c>
      <c r="H7" s="11">
        <v>-2.4935758884608306</v>
      </c>
      <c r="J7" s="18">
        <v>0.80716971556437289</v>
      </c>
      <c r="K7">
        <f t="shared" si="2"/>
        <v>80.716971556437286</v>
      </c>
      <c r="L7">
        <f t="shared" si="0"/>
        <v>80.7</v>
      </c>
      <c r="M7" s="18">
        <v>0.8321054744489812</v>
      </c>
      <c r="N7">
        <f>M7*100</f>
        <v>83.210547444898125</v>
      </c>
      <c r="O7">
        <f t="shared" si="1"/>
        <v>83.2</v>
      </c>
      <c r="R7" s="2" t="s">
        <v>6</v>
      </c>
      <c r="S7" s="14">
        <v>33</v>
      </c>
      <c r="T7" s="12">
        <v>531922</v>
      </c>
      <c r="U7" s="12">
        <v>33</v>
      </c>
      <c r="V7" s="12">
        <v>470975</v>
      </c>
      <c r="W7" s="4">
        <f t="shared" si="4"/>
        <v>0.88500000000000001</v>
      </c>
    </row>
    <row r="8" spans="1:23" x14ac:dyDescent="0.15">
      <c r="B8" s="20" t="s">
        <v>8</v>
      </c>
      <c r="C8" s="5">
        <v>25</v>
      </c>
      <c r="D8" s="5">
        <v>412725</v>
      </c>
      <c r="E8" s="6">
        <v>25</v>
      </c>
      <c r="F8" s="6">
        <v>297962</v>
      </c>
      <c r="G8" s="10">
        <v>0.72199999999999998</v>
      </c>
      <c r="H8" s="11">
        <v>0.24123622775237274</v>
      </c>
      <c r="J8" s="18">
        <v>0.72193833666484952</v>
      </c>
      <c r="K8">
        <f t="shared" si="2"/>
        <v>72.193833666484949</v>
      </c>
      <c r="L8">
        <f t="shared" si="0"/>
        <v>72.2</v>
      </c>
      <c r="M8" s="18">
        <v>0.7195259743873258</v>
      </c>
      <c r="N8">
        <f t="shared" si="3"/>
        <v>71.952597438732582</v>
      </c>
      <c r="O8">
        <f t="shared" si="1"/>
        <v>72</v>
      </c>
      <c r="R8" s="2" t="s">
        <v>7</v>
      </c>
      <c r="S8" s="14">
        <v>35</v>
      </c>
      <c r="T8" s="12">
        <v>1021290</v>
      </c>
      <c r="U8" s="12">
        <v>35</v>
      </c>
      <c r="V8" s="12">
        <v>849821</v>
      </c>
      <c r="W8" s="4">
        <f t="shared" si="4"/>
        <v>0.83199999999999996</v>
      </c>
    </row>
    <row r="9" spans="1:23" x14ac:dyDescent="0.15">
      <c r="B9" s="20" t="s">
        <v>9</v>
      </c>
      <c r="C9" s="5">
        <v>35</v>
      </c>
      <c r="D9" s="5">
        <v>419403</v>
      </c>
      <c r="E9" s="6">
        <v>35</v>
      </c>
      <c r="F9" s="6">
        <v>385221</v>
      </c>
      <c r="G9" s="10">
        <v>0.91800000000000004</v>
      </c>
      <c r="H9" s="11">
        <v>5.4909323962881729E-2</v>
      </c>
      <c r="J9" s="18">
        <v>0.91849843706411261</v>
      </c>
      <c r="K9">
        <f t="shared" si="2"/>
        <v>91.849843706411264</v>
      </c>
      <c r="L9">
        <f t="shared" si="0"/>
        <v>91.8</v>
      </c>
      <c r="M9" s="18">
        <v>0.91794934382448379</v>
      </c>
      <c r="N9">
        <f t="shared" si="3"/>
        <v>91.794934382448375</v>
      </c>
      <c r="O9">
        <f t="shared" si="1"/>
        <v>91.8</v>
      </c>
      <c r="R9" s="2" t="s">
        <v>8</v>
      </c>
      <c r="S9" s="14">
        <v>25</v>
      </c>
      <c r="T9" s="12">
        <v>413311</v>
      </c>
      <c r="U9" s="12">
        <v>25</v>
      </c>
      <c r="V9" s="12">
        <v>297388</v>
      </c>
      <c r="W9" s="4">
        <f t="shared" si="4"/>
        <v>0.72</v>
      </c>
    </row>
    <row r="10" spans="1:23" x14ac:dyDescent="0.15">
      <c r="B10" s="20" t="s">
        <v>10</v>
      </c>
      <c r="C10" s="5">
        <v>59</v>
      </c>
      <c r="D10" s="5">
        <v>786076</v>
      </c>
      <c r="E10" s="6">
        <v>55</v>
      </c>
      <c r="F10" s="6">
        <v>593396</v>
      </c>
      <c r="G10" s="10">
        <v>0.755</v>
      </c>
      <c r="H10" s="11">
        <v>-0.23414975998823362</v>
      </c>
      <c r="J10" s="18">
        <v>0.75488375169830912</v>
      </c>
      <c r="K10">
        <f t="shared" si="2"/>
        <v>75.488375169830917</v>
      </c>
      <c r="L10">
        <f t="shared" si="0"/>
        <v>75.5</v>
      </c>
      <c r="M10" s="18">
        <v>0.75722524929819146</v>
      </c>
      <c r="N10">
        <f t="shared" si="3"/>
        <v>75.722524929819144</v>
      </c>
      <c r="O10">
        <f t="shared" si="1"/>
        <v>75.7</v>
      </c>
      <c r="R10" s="2" t="s">
        <v>9</v>
      </c>
      <c r="S10" s="14">
        <v>35</v>
      </c>
      <c r="T10" s="12">
        <v>417876</v>
      </c>
      <c r="U10" s="12">
        <v>35</v>
      </c>
      <c r="V10" s="12">
        <v>383589</v>
      </c>
      <c r="W10" s="4">
        <f t="shared" si="4"/>
        <v>0.91800000000000004</v>
      </c>
    </row>
    <row r="11" spans="1:23" x14ac:dyDescent="0.15">
      <c r="B11" s="20" t="s">
        <v>11</v>
      </c>
      <c r="C11" s="5">
        <v>44</v>
      </c>
      <c r="D11" s="5">
        <v>1276451</v>
      </c>
      <c r="E11" s="6">
        <v>44</v>
      </c>
      <c r="F11" s="6">
        <v>1035106</v>
      </c>
      <c r="G11" s="10">
        <v>0.81100000000000005</v>
      </c>
      <c r="H11" s="11">
        <v>-1.030759816694371</v>
      </c>
      <c r="J11" s="18">
        <v>0.81092497871050284</v>
      </c>
      <c r="K11">
        <f t="shared" si="2"/>
        <v>81.092497871050284</v>
      </c>
      <c r="L11">
        <f t="shared" si="0"/>
        <v>81.099999999999994</v>
      </c>
      <c r="M11" s="18">
        <v>0.82123257687744655</v>
      </c>
      <c r="N11">
        <f t="shared" si="3"/>
        <v>82.123257687744655</v>
      </c>
      <c r="O11">
        <f t="shared" si="1"/>
        <v>82.1</v>
      </c>
      <c r="R11" s="2" t="s">
        <v>10</v>
      </c>
      <c r="S11" s="14">
        <v>59</v>
      </c>
      <c r="T11" s="12">
        <v>784402</v>
      </c>
      <c r="U11" s="12">
        <v>55</v>
      </c>
      <c r="V11" s="12">
        <v>593969</v>
      </c>
      <c r="W11" s="4">
        <f t="shared" si="4"/>
        <v>0.75700000000000001</v>
      </c>
    </row>
    <row r="12" spans="1:23" x14ac:dyDescent="0.15">
      <c r="B12" s="20" t="s">
        <v>12</v>
      </c>
      <c r="C12" s="5">
        <v>25</v>
      </c>
      <c r="D12" s="5">
        <v>837214</v>
      </c>
      <c r="E12" s="6">
        <v>25</v>
      </c>
      <c r="F12" s="6">
        <v>708953</v>
      </c>
      <c r="G12" s="10">
        <v>0.84699999999999998</v>
      </c>
      <c r="H12" s="11">
        <v>-0.54406086043367052</v>
      </c>
      <c r="J12" s="18">
        <v>0.84680022073209482</v>
      </c>
      <c r="K12">
        <f t="shared" si="2"/>
        <v>84.680022073209486</v>
      </c>
      <c r="L12">
        <f t="shared" si="0"/>
        <v>84.7</v>
      </c>
      <c r="M12" s="18">
        <v>0.85224082933643153</v>
      </c>
      <c r="N12">
        <f t="shared" si="3"/>
        <v>85.224082933643146</v>
      </c>
      <c r="O12">
        <f t="shared" si="1"/>
        <v>85.2</v>
      </c>
      <c r="R12" s="2" t="s">
        <v>11</v>
      </c>
      <c r="S12" s="14">
        <v>44</v>
      </c>
      <c r="T12" s="12">
        <v>1260968</v>
      </c>
      <c r="U12" s="12">
        <v>44</v>
      </c>
      <c r="V12" s="12">
        <v>1035548</v>
      </c>
      <c r="W12" s="4">
        <f t="shared" si="4"/>
        <v>0.82099999999999995</v>
      </c>
    </row>
    <row r="13" spans="1:23" x14ac:dyDescent="0.15">
      <c r="B13" s="20" t="s">
        <v>13</v>
      </c>
      <c r="C13" s="5">
        <v>35</v>
      </c>
      <c r="D13" s="5">
        <v>868272</v>
      </c>
      <c r="E13" s="6">
        <v>35</v>
      </c>
      <c r="F13" s="6">
        <v>811642</v>
      </c>
      <c r="G13" s="10">
        <v>0.93500000000000005</v>
      </c>
      <c r="H13" s="11">
        <v>2.5674907063048646</v>
      </c>
      <c r="J13" s="18">
        <v>0.93477850258905049</v>
      </c>
      <c r="K13">
        <f t="shared" si="2"/>
        <v>93.47785025890505</v>
      </c>
      <c r="L13">
        <f t="shared" si="0"/>
        <v>93.5</v>
      </c>
      <c r="M13" s="18">
        <v>0.90910359552600184</v>
      </c>
      <c r="N13">
        <f t="shared" si="3"/>
        <v>90.910359552600184</v>
      </c>
      <c r="O13">
        <f t="shared" si="1"/>
        <v>90.9</v>
      </c>
      <c r="R13" s="2" t="s">
        <v>12</v>
      </c>
      <c r="S13" s="14">
        <v>25</v>
      </c>
      <c r="T13" s="12">
        <v>825431</v>
      </c>
      <c r="U13" s="12">
        <v>25</v>
      </c>
      <c r="V13" s="12">
        <v>703466</v>
      </c>
      <c r="W13" s="4">
        <f t="shared" si="4"/>
        <v>0.85199999999999998</v>
      </c>
    </row>
    <row r="14" spans="1:23" x14ac:dyDescent="0.15">
      <c r="B14" s="20" t="s">
        <v>14</v>
      </c>
      <c r="C14" s="5">
        <v>63</v>
      </c>
      <c r="D14" s="5">
        <v>3459820</v>
      </c>
      <c r="E14" s="6">
        <v>63</v>
      </c>
      <c r="F14" s="6">
        <v>3182740</v>
      </c>
      <c r="G14" s="10">
        <v>0.92</v>
      </c>
      <c r="H14" s="11">
        <v>-0.20434041264340008</v>
      </c>
      <c r="J14" s="18">
        <v>0.91991490886809135</v>
      </c>
      <c r="K14">
        <f t="shared" si="2"/>
        <v>91.991490886809132</v>
      </c>
      <c r="L14">
        <f t="shared" si="0"/>
        <v>92</v>
      </c>
      <c r="M14" s="18">
        <v>0.92195831299452535</v>
      </c>
      <c r="N14">
        <f t="shared" si="3"/>
        <v>92.195831299452536</v>
      </c>
      <c r="O14">
        <f t="shared" si="1"/>
        <v>92.2</v>
      </c>
      <c r="R14" s="2" t="s">
        <v>13</v>
      </c>
      <c r="S14" s="14">
        <v>35</v>
      </c>
      <c r="T14" s="12">
        <v>859902</v>
      </c>
      <c r="U14" s="12">
        <v>35</v>
      </c>
      <c r="V14" s="12">
        <v>781740</v>
      </c>
      <c r="W14" s="4">
        <f t="shared" si="4"/>
        <v>0.90900000000000003</v>
      </c>
    </row>
    <row r="15" spans="1:23" x14ac:dyDescent="0.15">
      <c r="B15" s="20" t="s">
        <v>15</v>
      </c>
      <c r="C15" s="5">
        <v>54</v>
      </c>
      <c r="D15" s="5">
        <v>3015323</v>
      </c>
      <c r="E15" s="6">
        <v>54</v>
      </c>
      <c r="F15" s="6">
        <v>2079029</v>
      </c>
      <c r="G15" s="10">
        <v>0.68899999999999995</v>
      </c>
      <c r="H15" s="11">
        <v>-0.52624197474904211</v>
      </c>
      <c r="J15" s="18">
        <v>0.68948799183371068</v>
      </c>
      <c r="K15">
        <f t="shared" si="2"/>
        <v>68.948799183371065</v>
      </c>
      <c r="L15">
        <f t="shared" si="0"/>
        <v>68.900000000000006</v>
      </c>
      <c r="M15" s="18">
        <v>0.6947504115812011</v>
      </c>
      <c r="N15">
        <f t="shared" si="3"/>
        <v>69.475041158120106</v>
      </c>
      <c r="O15">
        <f t="shared" si="1"/>
        <v>69.5</v>
      </c>
      <c r="R15" s="2" t="s">
        <v>14</v>
      </c>
      <c r="S15" s="14">
        <v>63</v>
      </c>
      <c r="T15" s="12">
        <v>3421210</v>
      </c>
      <c r="U15" s="12">
        <v>63</v>
      </c>
      <c r="V15" s="12">
        <v>3154213</v>
      </c>
      <c r="W15" s="4">
        <f t="shared" si="4"/>
        <v>0.92200000000000004</v>
      </c>
    </row>
    <row r="16" spans="1:23" x14ac:dyDescent="0.15">
      <c r="B16" s="20" t="s">
        <v>16</v>
      </c>
      <c r="C16" s="5">
        <v>62</v>
      </c>
      <c r="D16" s="5">
        <v>7448239</v>
      </c>
      <c r="E16" s="6">
        <v>55</v>
      </c>
      <c r="F16" s="6">
        <v>5843798</v>
      </c>
      <c r="G16" s="10">
        <v>0.78500000000000003</v>
      </c>
      <c r="H16" s="11">
        <v>1.8713502143344996</v>
      </c>
      <c r="J16" s="18">
        <v>0.78458787372424543</v>
      </c>
      <c r="K16">
        <f t="shared" si="2"/>
        <v>78.458787372424538</v>
      </c>
      <c r="L16">
        <f t="shared" si="0"/>
        <v>78.5</v>
      </c>
      <c r="M16" s="18">
        <v>0.76587437158090044</v>
      </c>
      <c r="N16">
        <f t="shared" si="3"/>
        <v>76.58743715809004</v>
      </c>
      <c r="O16">
        <f t="shared" si="1"/>
        <v>76.599999999999994</v>
      </c>
      <c r="R16" s="2" t="s">
        <v>15</v>
      </c>
      <c r="S16" s="14">
        <v>54</v>
      </c>
      <c r="T16" s="12">
        <v>2975719</v>
      </c>
      <c r="U16" s="12">
        <v>54</v>
      </c>
      <c r="V16" s="12">
        <v>2067382</v>
      </c>
      <c r="W16" s="4">
        <f t="shared" si="4"/>
        <v>0.69499999999999995</v>
      </c>
    </row>
    <row r="17" spans="2:23" x14ac:dyDescent="0.15">
      <c r="B17" s="20" t="s">
        <v>17</v>
      </c>
      <c r="C17" s="5">
        <v>33</v>
      </c>
      <c r="D17" s="5">
        <v>4344408</v>
      </c>
      <c r="E17" s="6">
        <v>33</v>
      </c>
      <c r="F17" s="6">
        <v>3164783</v>
      </c>
      <c r="G17" s="10">
        <v>0.72799999999999998</v>
      </c>
      <c r="H17" s="11">
        <v>-2.222705107075218</v>
      </c>
      <c r="J17" s="18">
        <v>0.72847278616557187</v>
      </c>
      <c r="K17">
        <f t="shared" si="2"/>
        <v>72.84727861655719</v>
      </c>
      <c r="L17">
        <f t="shared" si="0"/>
        <v>72.8</v>
      </c>
      <c r="M17" s="18">
        <v>0.75069983723632405</v>
      </c>
      <c r="N17">
        <f t="shared" si="3"/>
        <v>75.069983723632404</v>
      </c>
      <c r="O17">
        <f t="shared" si="1"/>
        <v>75.099999999999994</v>
      </c>
      <c r="R17" s="2" t="s">
        <v>16</v>
      </c>
      <c r="S17" s="14">
        <v>62</v>
      </c>
      <c r="T17" s="12">
        <v>7364512</v>
      </c>
      <c r="U17" s="12">
        <v>55</v>
      </c>
      <c r="V17" s="12">
        <v>5640291</v>
      </c>
      <c r="W17" s="4">
        <f t="shared" si="4"/>
        <v>0.76600000000000001</v>
      </c>
    </row>
    <row r="18" spans="2:23" x14ac:dyDescent="0.15">
      <c r="B18" s="20" t="s">
        <v>18</v>
      </c>
      <c r="C18" s="5">
        <v>30</v>
      </c>
      <c r="D18" s="5">
        <v>911614</v>
      </c>
      <c r="E18" s="6">
        <v>30</v>
      </c>
      <c r="F18" s="6">
        <v>796951</v>
      </c>
      <c r="G18" s="10">
        <v>0.874</v>
      </c>
      <c r="H18" s="11">
        <v>-0.46084416068571388</v>
      </c>
      <c r="J18" s="18">
        <v>0.8742197903937412</v>
      </c>
      <c r="K18">
        <f t="shared" si="2"/>
        <v>87.421979039374122</v>
      </c>
      <c r="L18">
        <f t="shared" si="0"/>
        <v>87.4</v>
      </c>
      <c r="M18" s="18">
        <v>0.87882823200059834</v>
      </c>
      <c r="N18">
        <f t="shared" si="3"/>
        <v>87.882823200059832</v>
      </c>
      <c r="O18">
        <f t="shared" si="1"/>
        <v>87.9</v>
      </c>
      <c r="R18" s="2" t="s">
        <v>17</v>
      </c>
      <c r="S18" s="14">
        <v>33</v>
      </c>
      <c r="T18" s="12">
        <v>4294570</v>
      </c>
      <c r="U18" s="12">
        <v>33</v>
      </c>
      <c r="V18" s="12">
        <v>3223933</v>
      </c>
      <c r="W18" s="4">
        <f t="shared" si="4"/>
        <v>0.751</v>
      </c>
    </row>
    <row r="19" spans="2:23" x14ac:dyDescent="0.15">
      <c r="B19" s="20" t="s">
        <v>19</v>
      </c>
      <c r="C19" s="5">
        <v>15</v>
      </c>
      <c r="D19" s="5">
        <v>430890</v>
      </c>
      <c r="E19" s="6">
        <v>15</v>
      </c>
      <c r="F19" s="6">
        <v>384132</v>
      </c>
      <c r="G19" s="10">
        <v>0.89100000000000001</v>
      </c>
      <c r="H19" s="11">
        <v>0.78942268683491745</v>
      </c>
      <c r="J19" s="18">
        <v>0.89148506579405418</v>
      </c>
      <c r="K19">
        <f t="shared" si="2"/>
        <v>89.148506579405421</v>
      </c>
      <c r="L19">
        <f t="shared" si="0"/>
        <v>89.1</v>
      </c>
      <c r="M19" s="18">
        <v>0.883590838925705</v>
      </c>
      <c r="N19">
        <f t="shared" si="3"/>
        <v>88.359083892570496</v>
      </c>
      <c r="O19">
        <f t="shared" si="1"/>
        <v>88.4</v>
      </c>
      <c r="R19" s="2" t="s">
        <v>18</v>
      </c>
      <c r="S19" s="14">
        <v>30</v>
      </c>
      <c r="T19" s="12">
        <v>895877</v>
      </c>
      <c r="U19" s="12">
        <v>30</v>
      </c>
      <c r="V19" s="12">
        <v>787322</v>
      </c>
      <c r="W19" s="4">
        <f t="shared" si="4"/>
        <v>0.879</v>
      </c>
    </row>
    <row r="20" spans="2:23" x14ac:dyDescent="0.15">
      <c r="B20" s="20" t="s">
        <v>20</v>
      </c>
      <c r="C20" s="5">
        <v>19</v>
      </c>
      <c r="D20" s="5">
        <v>491177</v>
      </c>
      <c r="E20" s="6">
        <v>19</v>
      </c>
      <c r="F20" s="6">
        <v>477340</v>
      </c>
      <c r="G20" s="10">
        <v>0.97199999999999998</v>
      </c>
      <c r="H20" s="11">
        <v>0.18923169789407668</v>
      </c>
      <c r="J20" s="18">
        <v>0.97182889263951688</v>
      </c>
      <c r="K20">
        <f t="shared" si="2"/>
        <v>97.182889263951694</v>
      </c>
      <c r="L20">
        <f t="shared" si="0"/>
        <v>97.2</v>
      </c>
      <c r="M20" s="18">
        <v>0.96993657566057612</v>
      </c>
      <c r="N20">
        <f t="shared" si="3"/>
        <v>96.993657566057607</v>
      </c>
      <c r="O20">
        <f t="shared" si="1"/>
        <v>97</v>
      </c>
      <c r="R20" s="2" t="s">
        <v>19</v>
      </c>
      <c r="S20" s="14">
        <v>15</v>
      </c>
      <c r="T20" s="12">
        <v>428858</v>
      </c>
      <c r="U20" s="12">
        <v>15</v>
      </c>
      <c r="V20" s="12">
        <v>378935</v>
      </c>
      <c r="W20" s="4">
        <f t="shared" si="4"/>
        <v>0.88400000000000001</v>
      </c>
    </row>
    <row r="21" spans="2:23" x14ac:dyDescent="0.15">
      <c r="B21" s="20" t="s">
        <v>21</v>
      </c>
      <c r="C21" s="5">
        <v>17</v>
      </c>
      <c r="D21" s="5">
        <v>300648</v>
      </c>
      <c r="E21" s="6">
        <v>17</v>
      </c>
      <c r="F21" s="6">
        <v>276736</v>
      </c>
      <c r="G21" s="10">
        <v>0.92</v>
      </c>
      <c r="H21" s="11">
        <v>0.73166522196748129</v>
      </c>
      <c r="J21" s="18">
        <v>0.92046512865543761</v>
      </c>
      <c r="K21">
        <f t="shared" si="2"/>
        <v>92.046512865543761</v>
      </c>
      <c r="L21">
        <f t="shared" si="0"/>
        <v>92</v>
      </c>
      <c r="M21" s="18">
        <v>0.9131484764357628</v>
      </c>
      <c r="N21">
        <f t="shared" si="3"/>
        <v>91.314847643576286</v>
      </c>
      <c r="O21">
        <f t="shared" si="1"/>
        <v>91.3</v>
      </c>
      <c r="R21" s="2" t="s">
        <v>20</v>
      </c>
      <c r="S21" s="14">
        <v>19</v>
      </c>
      <c r="T21" s="12">
        <v>487037</v>
      </c>
      <c r="U21" s="12">
        <v>19</v>
      </c>
      <c r="V21" s="12">
        <v>472395</v>
      </c>
      <c r="W21" s="4">
        <f t="shared" si="4"/>
        <v>0.97</v>
      </c>
    </row>
    <row r="22" spans="2:23" x14ac:dyDescent="0.15">
      <c r="B22" s="20" t="s">
        <v>22</v>
      </c>
      <c r="C22" s="5">
        <v>27</v>
      </c>
      <c r="D22" s="5">
        <v>370245</v>
      </c>
      <c r="E22" s="6">
        <v>27</v>
      </c>
      <c r="F22" s="6">
        <v>329031</v>
      </c>
      <c r="G22" s="10">
        <v>0.88900000000000001</v>
      </c>
      <c r="H22" s="11">
        <v>-0.44537583065737962</v>
      </c>
      <c r="J22" s="18">
        <v>0.88868451970992179</v>
      </c>
      <c r="K22">
        <f t="shared" si="2"/>
        <v>88.868451970992183</v>
      </c>
      <c r="L22">
        <f t="shared" si="0"/>
        <v>88.9</v>
      </c>
      <c r="M22" s="18">
        <v>0.89313827801649559</v>
      </c>
      <c r="N22">
        <f t="shared" si="3"/>
        <v>89.313827801649552</v>
      </c>
      <c r="O22">
        <f t="shared" si="1"/>
        <v>89.3</v>
      </c>
      <c r="R22" s="2" t="s">
        <v>21</v>
      </c>
      <c r="S22" s="14">
        <v>17</v>
      </c>
      <c r="T22" s="12">
        <v>298970</v>
      </c>
      <c r="U22" s="12">
        <v>17</v>
      </c>
      <c r="V22" s="12">
        <v>273004</v>
      </c>
      <c r="W22" s="4">
        <f t="shared" si="4"/>
        <v>0.91300000000000003</v>
      </c>
    </row>
    <row r="23" spans="2:23" x14ac:dyDescent="0.15">
      <c r="B23" s="20" t="s">
        <v>23</v>
      </c>
      <c r="C23" s="5">
        <v>77</v>
      </c>
      <c r="D23" s="5">
        <v>880152</v>
      </c>
      <c r="E23" s="6">
        <v>76</v>
      </c>
      <c r="F23" s="6">
        <v>836894</v>
      </c>
      <c r="G23" s="10">
        <v>0.95099999999999996</v>
      </c>
      <c r="H23" s="11">
        <v>0.15158923273456137</v>
      </c>
      <c r="J23" s="18">
        <v>0.95085167107499613</v>
      </c>
      <c r="K23">
        <f t="shared" si="2"/>
        <v>95.085167107499615</v>
      </c>
      <c r="L23">
        <f t="shared" si="0"/>
        <v>95.1</v>
      </c>
      <c r="M23" s="18">
        <v>0.94933577874765052</v>
      </c>
      <c r="N23">
        <f t="shared" si="3"/>
        <v>94.933577874765049</v>
      </c>
      <c r="O23">
        <f t="shared" si="1"/>
        <v>94.9</v>
      </c>
      <c r="R23" s="2" t="s">
        <v>22</v>
      </c>
      <c r="S23" s="14">
        <v>27</v>
      </c>
      <c r="T23" s="12">
        <v>367007</v>
      </c>
      <c r="U23" s="12">
        <v>27</v>
      </c>
      <c r="V23" s="12">
        <v>327788</v>
      </c>
      <c r="W23" s="4">
        <f t="shared" si="4"/>
        <v>0.89300000000000002</v>
      </c>
    </row>
    <row r="24" spans="2:23" x14ac:dyDescent="0.15">
      <c r="B24" s="20" t="s">
        <v>24</v>
      </c>
      <c r="C24" s="5">
        <v>42</v>
      </c>
      <c r="D24" s="5">
        <v>843031</v>
      </c>
      <c r="E24" s="6">
        <v>42</v>
      </c>
      <c r="F24" s="6">
        <v>761494</v>
      </c>
      <c r="G24" s="10">
        <v>0.90300000000000002</v>
      </c>
      <c r="H24" s="11">
        <v>0.42174395209282345</v>
      </c>
      <c r="J24" s="18">
        <v>0.9032811367553506</v>
      </c>
      <c r="K24">
        <f t="shared" si="2"/>
        <v>90.328113675535064</v>
      </c>
      <c r="L24">
        <f t="shared" si="0"/>
        <v>90.3</v>
      </c>
      <c r="M24" s="18">
        <v>0.89906369723442237</v>
      </c>
      <c r="N24">
        <f t="shared" si="3"/>
        <v>89.906369723442239</v>
      </c>
      <c r="O24">
        <f t="shared" si="1"/>
        <v>89.9</v>
      </c>
      <c r="R24" s="2" t="s">
        <v>23</v>
      </c>
      <c r="S24" s="14">
        <v>77</v>
      </c>
      <c r="T24" s="12">
        <v>878924</v>
      </c>
      <c r="U24" s="12">
        <v>76</v>
      </c>
      <c r="V24" s="12">
        <v>834394</v>
      </c>
      <c r="W24" s="4">
        <f t="shared" si="4"/>
        <v>0.94899999999999995</v>
      </c>
    </row>
    <row r="25" spans="2:23" x14ac:dyDescent="0.15">
      <c r="B25" s="20" t="s">
        <v>25</v>
      </c>
      <c r="C25" s="5">
        <v>35</v>
      </c>
      <c r="D25" s="5">
        <v>1622834</v>
      </c>
      <c r="E25" s="6">
        <v>35</v>
      </c>
      <c r="F25" s="6">
        <v>1508197</v>
      </c>
      <c r="G25" s="10">
        <v>0.92900000000000005</v>
      </c>
      <c r="H25" s="11">
        <v>-0.17972712954686942</v>
      </c>
      <c r="J25" s="18">
        <v>0.92935999615487475</v>
      </c>
      <c r="K25">
        <f t="shared" si="2"/>
        <v>92.935999615487475</v>
      </c>
      <c r="L25">
        <f t="shared" si="0"/>
        <v>92.9</v>
      </c>
      <c r="M25" s="18">
        <v>0.93115726745034344</v>
      </c>
      <c r="N25">
        <f t="shared" si="3"/>
        <v>93.115726745034351</v>
      </c>
      <c r="O25">
        <f t="shared" si="1"/>
        <v>93.1</v>
      </c>
      <c r="R25" s="2" t="s">
        <v>24</v>
      </c>
      <c r="S25" s="14">
        <v>42</v>
      </c>
      <c r="T25" s="12">
        <v>830821</v>
      </c>
      <c r="U25" s="12">
        <v>42</v>
      </c>
      <c r="V25" s="12">
        <v>746961</v>
      </c>
      <c r="W25" s="4">
        <f t="shared" si="4"/>
        <v>0.89900000000000002</v>
      </c>
    </row>
    <row r="26" spans="2:23" x14ac:dyDescent="0.15">
      <c r="B26" s="20" t="s">
        <v>26</v>
      </c>
      <c r="C26" s="5">
        <v>54</v>
      </c>
      <c r="D26" s="5">
        <v>3417340</v>
      </c>
      <c r="E26" s="6">
        <v>54</v>
      </c>
      <c r="F26" s="6">
        <v>3254271</v>
      </c>
      <c r="G26" s="10">
        <v>0.95199999999999996</v>
      </c>
      <c r="H26" s="11">
        <v>0.3386066990593295</v>
      </c>
      <c r="J26" s="18">
        <v>0.95228189176376943</v>
      </c>
      <c r="K26">
        <f t="shared" si="2"/>
        <v>95.228189176376944</v>
      </c>
      <c r="L26">
        <f t="shared" si="0"/>
        <v>95.2</v>
      </c>
      <c r="M26" s="18">
        <v>0.94889582477317613</v>
      </c>
      <c r="N26">
        <f t="shared" si="3"/>
        <v>94.889582477317617</v>
      </c>
      <c r="O26">
        <f t="shared" si="1"/>
        <v>94.9</v>
      </c>
      <c r="R26" s="2" t="s">
        <v>25</v>
      </c>
      <c r="S26" s="14">
        <v>35</v>
      </c>
      <c r="T26" s="12">
        <v>1610613</v>
      </c>
      <c r="U26" s="12">
        <v>35</v>
      </c>
      <c r="V26" s="12">
        <v>1499734</v>
      </c>
      <c r="W26" s="4">
        <f t="shared" si="4"/>
        <v>0.93100000000000005</v>
      </c>
    </row>
    <row r="27" spans="2:23" x14ac:dyDescent="0.15">
      <c r="B27" s="20" t="s">
        <v>27</v>
      </c>
      <c r="C27" s="5">
        <v>29</v>
      </c>
      <c r="D27" s="5">
        <v>792521</v>
      </c>
      <c r="E27" s="6">
        <v>29</v>
      </c>
      <c r="F27" s="6">
        <v>736811</v>
      </c>
      <c r="G27" s="10">
        <v>0.93</v>
      </c>
      <c r="H27" s="11">
        <v>2.8314217185972712</v>
      </c>
      <c r="J27" s="18">
        <v>0.92970533272935352</v>
      </c>
      <c r="K27">
        <f t="shared" si="2"/>
        <v>92.970533272935356</v>
      </c>
      <c r="L27">
        <f t="shared" si="0"/>
        <v>93</v>
      </c>
      <c r="M27" s="18">
        <v>0.90139111554338081</v>
      </c>
      <c r="N27">
        <f t="shared" si="3"/>
        <v>90.139111554338086</v>
      </c>
      <c r="O27">
        <f t="shared" si="1"/>
        <v>90.1</v>
      </c>
      <c r="R27" s="2" t="s">
        <v>26</v>
      </c>
      <c r="S27" s="14">
        <v>54</v>
      </c>
      <c r="T27" s="12">
        <v>3380487</v>
      </c>
      <c r="U27" s="12">
        <v>54</v>
      </c>
      <c r="V27" s="12">
        <v>3207730</v>
      </c>
      <c r="W27" s="4">
        <f t="shared" si="4"/>
        <v>0.94899999999999995</v>
      </c>
    </row>
    <row r="28" spans="2:23" x14ac:dyDescent="0.15">
      <c r="B28" s="20" t="s">
        <v>28</v>
      </c>
      <c r="C28" s="5">
        <v>19</v>
      </c>
      <c r="D28" s="5">
        <v>603171</v>
      </c>
      <c r="E28" s="6">
        <v>19</v>
      </c>
      <c r="F28" s="6">
        <v>534052</v>
      </c>
      <c r="G28" s="10">
        <v>0.88500000000000001</v>
      </c>
      <c r="H28" s="11">
        <v>5.0328400922317051E-2</v>
      </c>
      <c r="J28" s="18">
        <v>0.88540728914354305</v>
      </c>
      <c r="K28">
        <f t="shared" si="2"/>
        <v>88.540728914354304</v>
      </c>
      <c r="L28">
        <f t="shared" si="0"/>
        <v>88.5</v>
      </c>
      <c r="M28" s="18">
        <v>0.88490400513431988</v>
      </c>
      <c r="N28">
        <f t="shared" si="3"/>
        <v>88.490400513431993</v>
      </c>
      <c r="O28">
        <f t="shared" si="1"/>
        <v>88.5</v>
      </c>
      <c r="R28" s="2" t="s">
        <v>27</v>
      </c>
      <c r="S28" s="14">
        <v>29</v>
      </c>
      <c r="T28" s="12">
        <v>792170</v>
      </c>
      <c r="U28" s="12">
        <v>29</v>
      </c>
      <c r="V28" s="12">
        <v>714055</v>
      </c>
      <c r="W28" s="4">
        <f t="shared" si="4"/>
        <v>0.90100000000000002</v>
      </c>
    </row>
    <row r="29" spans="2:23" x14ac:dyDescent="0.15">
      <c r="B29" s="20" t="s">
        <v>29</v>
      </c>
      <c r="C29" s="5">
        <v>26</v>
      </c>
      <c r="D29" s="5">
        <v>1245981</v>
      </c>
      <c r="E29" s="6">
        <v>25</v>
      </c>
      <c r="F29" s="6">
        <v>1135102</v>
      </c>
      <c r="G29" s="10">
        <v>0.91100000000000003</v>
      </c>
      <c r="H29" s="11">
        <v>0.16667219085148011</v>
      </c>
      <c r="J29" s="18">
        <v>0.91101068154329801</v>
      </c>
      <c r="K29">
        <f t="shared" si="2"/>
        <v>91.101068154329795</v>
      </c>
      <c r="L29">
        <f t="shared" si="0"/>
        <v>91.1</v>
      </c>
      <c r="M29" s="18">
        <v>0.90934395963478321</v>
      </c>
      <c r="N29">
        <f t="shared" si="3"/>
        <v>90.934395963478323</v>
      </c>
      <c r="O29">
        <f t="shared" si="1"/>
        <v>90.9</v>
      </c>
      <c r="R29" s="2" t="s">
        <v>28</v>
      </c>
      <c r="S29" s="14">
        <v>19</v>
      </c>
      <c r="T29" s="12">
        <v>603001</v>
      </c>
      <c r="U29" s="12">
        <v>19</v>
      </c>
      <c r="V29" s="12">
        <v>533598</v>
      </c>
      <c r="W29" s="4">
        <f t="shared" si="4"/>
        <v>0.88500000000000001</v>
      </c>
    </row>
    <row r="30" spans="2:23" x14ac:dyDescent="0.15">
      <c r="B30" s="20" t="s">
        <v>30</v>
      </c>
      <c r="C30" s="5">
        <v>43</v>
      </c>
      <c r="D30" s="5">
        <v>4390497</v>
      </c>
      <c r="E30" s="6">
        <v>43</v>
      </c>
      <c r="F30" s="6">
        <v>3977844</v>
      </c>
      <c r="G30" s="10">
        <v>0.90600000000000003</v>
      </c>
      <c r="H30" s="11">
        <v>0.8619065659193903</v>
      </c>
      <c r="J30" s="18">
        <v>0.90601223506131534</v>
      </c>
      <c r="K30">
        <f t="shared" si="2"/>
        <v>90.601223506131532</v>
      </c>
      <c r="L30">
        <f t="shared" si="0"/>
        <v>90.6</v>
      </c>
      <c r="M30" s="18">
        <v>0.89739316940212144</v>
      </c>
      <c r="N30">
        <f t="shared" si="3"/>
        <v>89.739316940212149</v>
      </c>
      <c r="O30">
        <f t="shared" si="1"/>
        <v>89.7</v>
      </c>
      <c r="R30" s="2" t="s">
        <v>29</v>
      </c>
      <c r="S30" s="14">
        <v>26</v>
      </c>
      <c r="T30" s="12">
        <v>1231159</v>
      </c>
      <c r="U30" s="12">
        <v>25</v>
      </c>
      <c r="V30" s="12">
        <v>1119547</v>
      </c>
      <c r="W30" s="4">
        <f t="shared" si="4"/>
        <v>0.90900000000000003</v>
      </c>
    </row>
    <row r="31" spans="2:23" x14ac:dyDescent="0.15">
      <c r="B31" s="20" t="s">
        <v>31</v>
      </c>
      <c r="C31" s="5">
        <v>41</v>
      </c>
      <c r="D31" s="5">
        <v>2575360</v>
      </c>
      <c r="E31" s="6">
        <v>41</v>
      </c>
      <c r="F31" s="6">
        <v>2513488</v>
      </c>
      <c r="G31" s="10">
        <v>0.97599999999999998</v>
      </c>
      <c r="H31" s="11">
        <v>0.19053538857219943</v>
      </c>
      <c r="J31" s="18">
        <v>0.97597539761431407</v>
      </c>
      <c r="K31">
        <f t="shared" si="2"/>
        <v>97.597539761431406</v>
      </c>
      <c r="L31">
        <f t="shared" si="0"/>
        <v>97.6</v>
      </c>
      <c r="M31" s="18">
        <v>0.97407004372859207</v>
      </c>
      <c r="N31">
        <f t="shared" si="3"/>
        <v>97.407004372859205</v>
      </c>
      <c r="O31">
        <f t="shared" si="1"/>
        <v>97.4</v>
      </c>
      <c r="R31" s="2" t="s">
        <v>30</v>
      </c>
      <c r="S31" s="14">
        <v>43</v>
      </c>
      <c r="T31" s="12">
        <v>4335111</v>
      </c>
      <c r="U31" s="12">
        <v>43</v>
      </c>
      <c r="V31" s="12">
        <v>3890299</v>
      </c>
      <c r="W31" s="4">
        <f t="shared" si="4"/>
        <v>0.89700000000000002</v>
      </c>
    </row>
    <row r="32" spans="2:23" x14ac:dyDescent="0.15">
      <c r="B32" s="20" t="s">
        <v>32</v>
      </c>
      <c r="C32" s="5">
        <v>39</v>
      </c>
      <c r="D32" s="5">
        <v>598079</v>
      </c>
      <c r="E32" s="6">
        <v>39</v>
      </c>
      <c r="F32" s="6">
        <v>531018</v>
      </c>
      <c r="G32" s="10">
        <v>0.88800000000000001</v>
      </c>
      <c r="H32" s="11">
        <v>-0.27065915115369599</v>
      </c>
      <c r="J32" s="18">
        <v>0.88787267233927292</v>
      </c>
      <c r="K32">
        <f t="shared" si="2"/>
        <v>88.787267233927295</v>
      </c>
      <c r="L32">
        <f t="shared" si="0"/>
        <v>88.8</v>
      </c>
      <c r="M32" s="18">
        <v>0.89057926385080988</v>
      </c>
      <c r="N32">
        <f t="shared" si="3"/>
        <v>89.057926385080989</v>
      </c>
      <c r="O32">
        <f t="shared" si="1"/>
        <v>89.1</v>
      </c>
      <c r="R32" s="2" t="s">
        <v>31</v>
      </c>
      <c r="S32" s="14">
        <v>41</v>
      </c>
      <c r="T32" s="12">
        <v>2539071</v>
      </c>
      <c r="U32" s="12">
        <v>41</v>
      </c>
      <c r="V32" s="12">
        <v>2473233</v>
      </c>
      <c r="W32" s="4">
        <f t="shared" si="4"/>
        <v>0.97399999999999998</v>
      </c>
    </row>
    <row r="33" spans="2:24" x14ac:dyDescent="0.15">
      <c r="B33" s="20" t="s">
        <v>33</v>
      </c>
      <c r="C33" s="5">
        <v>30</v>
      </c>
      <c r="D33" s="5">
        <v>424961</v>
      </c>
      <c r="E33" s="6">
        <v>30</v>
      </c>
      <c r="F33" s="6">
        <v>411157</v>
      </c>
      <c r="G33" s="10">
        <v>0.96799999999999997</v>
      </c>
      <c r="H33" s="11">
        <v>-0.35878343210400399</v>
      </c>
      <c r="J33" s="18">
        <v>0.96751701920882149</v>
      </c>
      <c r="K33">
        <f t="shared" si="2"/>
        <v>96.751701920882155</v>
      </c>
      <c r="L33">
        <f t="shared" si="0"/>
        <v>96.8</v>
      </c>
      <c r="M33" s="18">
        <v>0.97110485352986153</v>
      </c>
      <c r="N33">
        <f t="shared" si="3"/>
        <v>97.11048535298616</v>
      </c>
      <c r="O33">
        <f t="shared" si="1"/>
        <v>97.1</v>
      </c>
      <c r="R33" s="2" t="s">
        <v>32</v>
      </c>
      <c r="S33" s="14">
        <v>39</v>
      </c>
      <c r="T33" s="12">
        <v>604008</v>
      </c>
      <c r="U33" s="12">
        <v>38</v>
      </c>
      <c r="V33" s="12">
        <v>537917</v>
      </c>
      <c r="W33" s="4">
        <f t="shared" si="4"/>
        <v>0.89100000000000001</v>
      </c>
    </row>
    <row r="34" spans="2:24" x14ac:dyDescent="0.15">
      <c r="B34" s="20" t="s">
        <v>34</v>
      </c>
      <c r="C34" s="5">
        <v>19</v>
      </c>
      <c r="D34" s="5">
        <v>239613</v>
      </c>
      <c r="E34" s="6">
        <v>19</v>
      </c>
      <c r="F34" s="6">
        <v>223614</v>
      </c>
      <c r="G34" s="10">
        <v>0.93300000000000005</v>
      </c>
      <c r="H34" s="11">
        <v>0.39479635595625062</v>
      </c>
      <c r="J34" s="18">
        <v>0.93322983310588326</v>
      </c>
      <c r="K34">
        <f t="shared" si="2"/>
        <v>93.322983310588327</v>
      </c>
      <c r="L34">
        <f t="shared" si="0"/>
        <v>93.3</v>
      </c>
      <c r="M34" s="18">
        <v>0.92928186954632075</v>
      </c>
      <c r="N34">
        <f t="shared" si="3"/>
        <v>92.928186954632082</v>
      </c>
      <c r="O34">
        <f t="shared" si="1"/>
        <v>92.9</v>
      </c>
      <c r="R34" s="2" t="s">
        <v>33</v>
      </c>
      <c r="S34" s="14">
        <v>30</v>
      </c>
      <c r="T34" s="12">
        <v>421178</v>
      </c>
      <c r="U34" s="12">
        <v>30</v>
      </c>
      <c r="V34" s="12">
        <v>409008</v>
      </c>
      <c r="W34" s="4">
        <f t="shared" si="4"/>
        <v>0.97099999999999997</v>
      </c>
    </row>
    <row r="35" spans="2:24" x14ac:dyDescent="0.15">
      <c r="B35" s="20" t="s">
        <v>35</v>
      </c>
      <c r="C35" s="5">
        <v>19</v>
      </c>
      <c r="D35" s="5">
        <v>292408</v>
      </c>
      <c r="E35" s="6">
        <v>19</v>
      </c>
      <c r="F35" s="6">
        <v>228463</v>
      </c>
      <c r="G35" s="10">
        <v>0.78100000000000003</v>
      </c>
      <c r="H35" s="11">
        <v>0.69468793838057818</v>
      </c>
      <c r="J35" s="18">
        <v>0.78131583267215676</v>
      </c>
      <c r="K35">
        <f t="shared" si="2"/>
        <v>78.131583267215674</v>
      </c>
      <c r="L35">
        <f t="shared" si="0"/>
        <v>78.099999999999994</v>
      </c>
      <c r="M35" s="18">
        <v>0.77436895328835098</v>
      </c>
      <c r="N35">
        <f t="shared" si="3"/>
        <v>77.436895328835092</v>
      </c>
      <c r="O35">
        <f t="shared" si="1"/>
        <v>77.400000000000006</v>
      </c>
      <c r="R35" s="2" t="s">
        <v>34</v>
      </c>
      <c r="S35" s="14">
        <v>19</v>
      </c>
      <c r="T35" s="12">
        <v>239288</v>
      </c>
      <c r="U35" s="12">
        <v>19</v>
      </c>
      <c r="V35" s="12">
        <v>222366</v>
      </c>
      <c r="W35" s="4">
        <f t="shared" si="4"/>
        <v>0.92900000000000005</v>
      </c>
    </row>
    <row r="36" spans="2:24" x14ac:dyDescent="0.15">
      <c r="B36" s="20" t="s">
        <v>36</v>
      </c>
      <c r="C36" s="5">
        <v>27</v>
      </c>
      <c r="D36" s="5">
        <v>864365</v>
      </c>
      <c r="E36" s="6">
        <v>27</v>
      </c>
      <c r="F36" s="6">
        <v>758743</v>
      </c>
      <c r="G36" s="10">
        <v>0.878</v>
      </c>
      <c r="H36" s="11">
        <v>-0.18800296221785917</v>
      </c>
      <c r="J36" s="18">
        <v>0.87780393699420967</v>
      </c>
      <c r="K36">
        <f t="shared" si="2"/>
        <v>87.780393699420969</v>
      </c>
      <c r="L36">
        <f t="shared" si="0"/>
        <v>87.8</v>
      </c>
      <c r="M36" s="18">
        <v>0.87968396661638826</v>
      </c>
      <c r="N36">
        <f t="shared" si="3"/>
        <v>87.96839666163882</v>
      </c>
      <c r="O36">
        <f t="shared" si="1"/>
        <v>88</v>
      </c>
      <c r="R36" s="2" t="s">
        <v>35</v>
      </c>
      <c r="S36" s="14">
        <v>19</v>
      </c>
      <c r="T36" s="12">
        <v>292411</v>
      </c>
      <c r="U36" s="12">
        <v>19</v>
      </c>
      <c r="V36" s="12">
        <v>226434</v>
      </c>
      <c r="W36" s="4">
        <f t="shared" si="4"/>
        <v>0.77400000000000002</v>
      </c>
    </row>
    <row r="37" spans="2:24" x14ac:dyDescent="0.15">
      <c r="B37" s="20" t="s">
        <v>37</v>
      </c>
      <c r="C37" s="5">
        <v>23</v>
      </c>
      <c r="D37" s="5">
        <v>1333910</v>
      </c>
      <c r="E37" s="6">
        <v>23</v>
      </c>
      <c r="F37" s="6">
        <v>1263895</v>
      </c>
      <c r="G37" s="10">
        <v>0.94799999999999995</v>
      </c>
      <c r="H37" s="11">
        <v>0.47765801374631822</v>
      </c>
      <c r="J37" s="18">
        <v>0.94751145129731396</v>
      </c>
      <c r="K37">
        <f t="shared" si="2"/>
        <v>94.751145129731398</v>
      </c>
      <c r="L37">
        <f t="shared" si="0"/>
        <v>94.8</v>
      </c>
      <c r="M37" s="18">
        <v>0.94273487115985077</v>
      </c>
      <c r="N37">
        <f t="shared" si="3"/>
        <v>94.273487115985077</v>
      </c>
      <c r="O37">
        <f t="shared" si="1"/>
        <v>94.3</v>
      </c>
      <c r="R37" s="2" t="s">
        <v>36</v>
      </c>
      <c r="S37" s="14">
        <v>27</v>
      </c>
      <c r="T37" s="12">
        <v>860542</v>
      </c>
      <c r="U37" s="12">
        <v>27</v>
      </c>
      <c r="V37" s="12">
        <v>757005</v>
      </c>
      <c r="W37" s="4">
        <f t="shared" si="4"/>
        <v>0.88</v>
      </c>
    </row>
    <row r="38" spans="2:24" x14ac:dyDescent="0.15">
      <c r="B38" s="20" t="s">
        <v>38</v>
      </c>
      <c r="C38" s="5">
        <v>19</v>
      </c>
      <c r="D38" s="5">
        <v>659482</v>
      </c>
      <c r="E38" s="6">
        <v>19</v>
      </c>
      <c r="F38" s="6">
        <v>632795</v>
      </c>
      <c r="G38" s="10">
        <v>0.96</v>
      </c>
      <c r="H38" s="11">
        <v>3.2451580484659015</v>
      </c>
      <c r="J38" s="18">
        <v>0.95953339135867244</v>
      </c>
      <c r="K38">
        <f t="shared" si="2"/>
        <v>95.953339135867239</v>
      </c>
      <c r="L38">
        <f t="shared" si="0"/>
        <v>96</v>
      </c>
      <c r="M38" s="18">
        <v>0.92708181087401342</v>
      </c>
      <c r="N38">
        <f t="shared" si="3"/>
        <v>92.708181087401343</v>
      </c>
      <c r="O38">
        <f t="shared" si="1"/>
        <v>92.7</v>
      </c>
      <c r="R38" s="2" t="s">
        <v>37</v>
      </c>
      <c r="S38" s="14">
        <v>23</v>
      </c>
      <c r="T38" s="12">
        <v>1330059</v>
      </c>
      <c r="U38" s="12">
        <v>23</v>
      </c>
      <c r="V38" s="12">
        <v>1253893</v>
      </c>
      <c r="W38" s="4">
        <f t="shared" si="4"/>
        <v>0.94299999999999995</v>
      </c>
    </row>
    <row r="39" spans="2:24" x14ac:dyDescent="0.15">
      <c r="B39" s="20" t="s">
        <v>39</v>
      </c>
      <c r="C39" s="5">
        <v>24</v>
      </c>
      <c r="D39" s="5">
        <v>338164</v>
      </c>
      <c r="E39" s="6">
        <v>24</v>
      </c>
      <c r="F39" s="6">
        <v>320684</v>
      </c>
      <c r="G39" s="10">
        <v>0.94799999999999995</v>
      </c>
      <c r="H39" s="11">
        <v>0.5066334022238661</v>
      </c>
      <c r="J39" s="18">
        <v>0.94830910445819183</v>
      </c>
      <c r="K39">
        <f t="shared" si="2"/>
        <v>94.830910445819185</v>
      </c>
      <c r="L39">
        <f t="shared" si="0"/>
        <v>94.8</v>
      </c>
      <c r="M39" s="18">
        <v>0.94324277043595317</v>
      </c>
      <c r="N39">
        <f t="shared" si="3"/>
        <v>94.324277043595316</v>
      </c>
      <c r="O39">
        <f t="shared" si="1"/>
        <v>94.3</v>
      </c>
      <c r="R39" s="2" t="s">
        <v>38</v>
      </c>
      <c r="S39" s="14">
        <v>19</v>
      </c>
      <c r="T39" s="12">
        <v>656832</v>
      </c>
      <c r="U39" s="12">
        <v>19</v>
      </c>
      <c r="V39" s="12">
        <v>608937</v>
      </c>
      <c r="W39" s="4">
        <f t="shared" si="4"/>
        <v>0.92700000000000005</v>
      </c>
    </row>
    <row r="40" spans="2:24" x14ac:dyDescent="0.15">
      <c r="B40" s="20" t="s">
        <v>40</v>
      </c>
      <c r="C40" s="5">
        <v>17</v>
      </c>
      <c r="D40" s="5">
        <v>447495</v>
      </c>
      <c r="E40" s="6">
        <v>17</v>
      </c>
      <c r="F40" s="6">
        <v>434911</v>
      </c>
      <c r="G40" s="10">
        <v>0.97199999999999998</v>
      </c>
      <c r="H40" s="22">
        <v>0</v>
      </c>
      <c r="J40" s="18">
        <v>0.97187901540799337</v>
      </c>
      <c r="K40">
        <f t="shared" si="2"/>
        <v>97.187901540799331</v>
      </c>
      <c r="L40">
        <f t="shared" si="0"/>
        <v>97.2</v>
      </c>
      <c r="M40" s="18">
        <v>0.97194682010766342</v>
      </c>
      <c r="N40">
        <f t="shared" si="3"/>
        <v>97.194682010766343</v>
      </c>
      <c r="O40">
        <f t="shared" si="1"/>
        <v>97.2</v>
      </c>
      <c r="R40" s="2" t="s">
        <v>39</v>
      </c>
      <c r="S40" s="14">
        <v>24</v>
      </c>
      <c r="T40" s="12">
        <v>337261</v>
      </c>
      <c r="U40" s="12">
        <v>24</v>
      </c>
      <c r="V40" s="12">
        <v>318119</v>
      </c>
      <c r="W40" s="4">
        <f t="shared" si="4"/>
        <v>0.94299999999999995</v>
      </c>
      <c r="X40" t="s">
        <v>62</v>
      </c>
    </row>
    <row r="41" spans="2:24" x14ac:dyDescent="0.15">
      <c r="B41" s="20" t="s">
        <v>41</v>
      </c>
      <c r="C41" s="5">
        <v>20</v>
      </c>
      <c r="D41" s="5">
        <v>656523</v>
      </c>
      <c r="E41" s="6">
        <v>20</v>
      </c>
      <c r="F41" s="6">
        <v>620380</v>
      </c>
      <c r="G41" s="10">
        <v>0.94499999999999995</v>
      </c>
      <c r="H41" s="11">
        <v>0.69038384212912751</v>
      </c>
      <c r="J41" s="18">
        <v>0.94494785407365778</v>
      </c>
      <c r="K41">
        <f t="shared" si="2"/>
        <v>94.494785407365782</v>
      </c>
      <c r="L41">
        <f t="shared" si="0"/>
        <v>94.5</v>
      </c>
      <c r="M41" s="18">
        <v>0.9380440156523665</v>
      </c>
      <c r="N41">
        <f t="shared" si="3"/>
        <v>93.804401565236645</v>
      </c>
      <c r="O41">
        <f t="shared" si="1"/>
        <v>93.8</v>
      </c>
      <c r="R41" s="2" t="s">
        <v>40</v>
      </c>
      <c r="S41" s="14">
        <v>17</v>
      </c>
      <c r="T41" s="12">
        <v>444905</v>
      </c>
      <c r="U41" s="12">
        <v>17</v>
      </c>
      <c r="V41" s="12">
        <v>432424</v>
      </c>
      <c r="W41" s="4">
        <f t="shared" si="4"/>
        <v>0.97199999999999998</v>
      </c>
    </row>
    <row r="42" spans="2:24" x14ac:dyDescent="0.15">
      <c r="B42" s="20" t="s">
        <v>42</v>
      </c>
      <c r="C42" s="5">
        <v>34</v>
      </c>
      <c r="D42" s="5">
        <v>348478</v>
      </c>
      <c r="E42" s="6">
        <v>34</v>
      </c>
      <c r="F42" s="6">
        <v>339129</v>
      </c>
      <c r="G42" s="10">
        <v>0.97299999999999998</v>
      </c>
      <c r="H42" s="11">
        <v>0.55740204967781315</v>
      </c>
      <c r="J42" s="18">
        <v>0.97317190755227012</v>
      </c>
      <c r="K42">
        <f t="shared" si="2"/>
        <v>97.317190755227017</v>
      </c>
      <c r="L42">
        <f t="shared" si="0"/>
        <v>97.3</v>
      </c>
      <c r="M42" s="18">
        <v>0.96759788705549199</v>
      </c>
      <c r="N42">
        <f t="shared" si="3"/>
        <v>96.759788705549198</v>
      </c>
      <c r="O42">
        <f t="shared" si="1"/>
        <v>96.8</v>
      </c>
      <c r="R42" s="2" t="s">
        <v>41</v>
      </c>
      <c r="S42" s="14">
        <v>20</v>
      </c>
      <c r="T42" s="12">
        <v>641181</v>
      </c>
      <c r="U42" s="12">
        <v>20</v>
      </c>
      <c r="V42" s="12">
        <v>601456</v>
      </c>
      <c r="W42" s="4">
        <f t="shared" si="4"/>
        <v>0.93799999999999994</v>
      </c>
    </row>
    <row r="43" spans="2:24" x14ac:dyDescent="0.15">
      <c r="B43" s="20" t="s">
        <v>43</v>
      </c>
      <c r="C43" s="5">
        <v>60</v>
      </c>
      <c r="D43" s="5">
        <v>2444081</v>
      </c>
      <c r="E43" s="6">
        <v>60</v>
      </c>
      <c r="F43" s="6">
        <v>2331663</v>
      </c>
      <c r="G43" s="10">
        <v>0.95399999999999996</v>
      </c>
      <c r="H43" s="11">
        <v>0.75437142655658818</v>
      </c>
      <c r="J43" s="18">
        <v>0.95400397940984771</v>
      </c>
      <c r="K43">
        <f t="shared" si="2"/>
        <v>95.400397940984774</v>
      </c>
      <c r="L43">
        <f t="shared" si="0"/>
        <v>95.4</v>
      </c>
      <c r="M43" s="18">
        <v>0.94646026514428183</v>
      </c>
      <c r="N43">
        <f t="shared" si="3"/>
        <v>94.646026514428186</v>
      </c>
      <c r="O43">
        <f t="shared" si="1"/>
        <v>94.6</v>
      </c>
      <c r="R43" s="2" t="s">
        <v>42</v>
      </c>
      <c r="S43" s="14">
        <v>34</v>
      </c>
      <c r="T43" s="12">
        <v>348897</v>
      </c>
      <c r="U43" s="12">
        <v>34</v>
      </c>
      <c r="V43" s="12">
        <v>337592</v>
      </c>
      <c r="W43" s="4">
        <f t="shared" si="4"/>
        <v>0.96799999999999997</v>
      </c>
    </row>
    <row r="44" spans="2:24" x14ac:dyDescent="0.15">
      <c r="B44" s="20" t="s">
        <v>44</v>
      </c>
      <c r="C44" s="5">
        <v>20</v>
      </c>
      <c r="D44" s="5">
        <v>343497</v>
      </c>
      <c r="E44" s="6">
        <v>20</v>
      </c>
      <c r="F44" s="6">
        <v>317357</v>
      </c>
      <c r="G44" s="10">
        <v>0.92400000000000004</v>
      </c>
      <c r="H44" s="11">
        <v>1.4321810235823684</v>
      </c>
      <c r="J44" s="18">
        <v>0.92390035429712636</v>
      </c>
      <c r="K44">
        <f t="shared" si="2"/>
        <v>92.39003542971264</v>
      </c>
      <c r="L44">
        <f t="shared" si="0"/>
        <v>92.4</v>
      </c>
      <c r="M44" s="18">
        <v>0.90957854406130267</v>
      </c>
      <c r="N44">
        <f t="shared" si="3"/>
        <v>90.957854406130267</v>
      </c>
      <c r="O44">
        <f t="shared" si="1"/>
        <v>91</v>
      </c>
      <c r="R44" s="2" t="s">
        <v>43</v>
      </c>
      <c r="S44" s="14">
        <v>60</v>
      </c>
      <c r="T44" s="12">
        <v>2419362</v>
      </c>
      <c r="U44" s="12">
        <v>60</v>
      </c>
      <c r="V44" s="12">
        <v>2289830</v>
      </c>
      <c r="W44" s="4">
        <f t="shared" si="4"/>
        <v>0.94599999999999995</v>
      </c>
    </row>
    <row r="45" spans="2:24" x14ac:dyDescent="0.15">
      <c r="B45" s="20" t="s">
        <v>45</v>
      </c>
      <c r="C45" s="5">
        <v>21</v>
      </c>
      <c r="D45" s="5">
        <v>630490</v>
      </c>
      <c r="E45" s="6">
        <v>21</v>
      </c>
      <c r="F45" s="6">
        <v>467934</v>
      </c>
      <c r="G45" s="10">
        <v>0.74199999999999999</v>
      </c>
      <c r="H45" s="11">
        <v>0.52845990130430121</v>
      </c>
      <c r="J45" s="18">
        <v>0.74217513362622722</v>
      </c>
      <c r="K45">
        <f t="shared" si="2"/>
        <v>74.217513362622725</v>
      </c>
      <c r="L45">
        <f t="shared" si="0"/>
        <v>74.2</v>
      </c>
      <c r="M45" s="18">
        <v>0.73689053461318421</v>
      </c>
      <c r="N45">
        <f t="shared" si="3"/>
        <v>73.689053461318423</v>
      </c>
      <c r="O45">
        <f t="shared" si="1"/>
        <v>73.7</v>
      </c>
      <c r="R45" s="2" t="s">
        <v>44</v>
      </c>
      <c r="S45" s="14">
        <v>20</v>
      </c>
      <c r="T45" s="12">
        <v>340605</v>
      </c>
      <c r="U45" s="12">
        <v>20</v>
      </c>
      <c r="V45" s="12">
        <v>309807</v>
      </c>
      <c r="W45" s="4">
        <f t="shared" si="4"/>
        <v>0.91</v>
      </c>
    </row>
    <row r="46" spans="2:24" x14ac:dyDescent="0.15">
      <c r="B46" s="20" t="s">
        <v>46</v>
      </c>
      <c r="C46" s="5">
        <v>45</v>
      </c>
      <c r="D46" s="5">
        <v>785240</v>
      </c>
      <c r="E46" s="6">
        <v>45</v>
      </c>
      <c r="F46" s="6">
        <v>693077</v>
      </c>
      <c r="G46" s="10">
        <v>0.88300000000000001</v>
      </c>
      <c r="H46" s="11">
        <v>-0.17653415045723042</v>
      </c>
      <c r="J46" s="18">
        <v>0.8826307880393256</v>
      </c>
      <c r="K46">
        <f t="shared" si="2"/>
        <v>88.263078803932558</v>
      </c>
      <c r="L46">
        <f t="shared" si="0"/>
        <v>88.3</v>
      </c>
      <c r="M46" s="18">
        <v>0.8843961295438979</v>
      </c>
      <c r="N46">
        <f t="shared" si="3"/>
        <v>88.439612954389787</v>
      </c>
      <c r="O46">
        <f t="shared" si="1"/>
        <v>88.4</v>
      </c>
      <c r="R46" s="2" t="s">
        <v>45</v>
      </c>
      <c r="S46" s="14">
        <v>21</v>
      </c>
      <c r="T46" s="12">
        <v>629240</v>
      </c>
      <c r="U46" s="12">
        <v>21</v>
      </c>
      <c r="V46" s="12">
        <v>463681</v>
      </c>
      <c r="W46" s="4">
        <f t="shared" si="4"/>
        <v>0.73699999999999999</v>
      </c>
    </row>
    <row r="47" spans="2:24" x14ac:dyDescent="0.15">
      <c r="B47" s="20" t="s">
        <v>47</v>
      </c>
      <c r="C47" s="5">
        <v>18</v>
      </c>
      <c r="D47" s="5">
        <v>546996</v>
      </c>
      <c r="E47" s="6">
        <v>18</v>
      </c>
      <c r="F47" s="6">
        <v>530502</v>
      </c>
      <c r="G47" s="10">
        <v>0.97</v>
      </c>
      <c r="H47" s="11">
        <v>-0.12978456992165377</v>
      </c>
      <c r="J47" s="18">
        <v>0.96984621459754738</v>
      </c>
      <c r="K47">
        <f t="shared" si="2"/>
        <v>96.984621459754734</v>
      </c>
      <c r="L47">
        <f t="shared" si="0"/>
        <v>97</v>
      </c>
      <c r="M47" s="18">
        <v>0.97114406029676392</v>
      </c>
      <c r="N47">
        <f t="shared" si="3"/>
        <v>97.114406029676388</v>
      </c>
      <c r="O47">
        <f t="shared" si="1"/>
        <v>97.1</v>
      </c>
      <c r="R47" s="2" t="s">
        <v>46</v>
      </c>
      <c r="S47" s="14">
        <v>45</v>
      </c>
      <c r="T47" s="12">
        <v>776756</v>
      </c>
      <c r="U47" s="12">
        <v>45</v>
      </c>
      <c r="V47" s="12">
        <v>686960</v>
      </c>
      <c r="W47" s="4">
        <f t="shared" si="4"/>
        <v>0.88400000000000001</v>
      </c>
    </row>
    <row r="48" spans="2:24" x14ac:dyDescent="0.15">
      <c r="B48" s="20" t="s">
        <v>48</v>
      </c>
      <c r="C48" s="5">
        <v>26</v>
      </c>
      <c r="D48" s="5">
        <v>507523</v>
      </c>
      <c r="E48" s="6">
        <v>26</v>
      </c>
      <c r="F48" s="6">
        <v>454978</v>
      </c>
      <c r="G48" s="10">
        <v>0.89600000000000002</v>
      </c>
      <c r="H48" s="11">
        <v>1.9464781539946796</v>
      </c>
      <c r="J48" s="18">
        <v>0.89646774628933068</v>
      </c>
      <c r="K48">
        <f t="shared" si="2"/>
        <v>89.646774628933073</v>
      </c>
      <c r="L48">
        <f t="shared" si="0"/>
        <v>89.6</v>
      </c>
      <c r="M48" s="18">
        <v>0.87700296474938388</v>
      </c>
      <c r="N48">
        <f t="shared" si="3"/>
        <v>87.700296474938384</v>
      </c>
      <c r="O48">
        <f t="shared" si="1"/>
        <v>87.7</v>
      </c>
      <c r="R48" s="2" t="s">
        <v>47</v>
      </c>
      <c r="S48" s="14">
        <v>18</v>
      </c>
      <c r="T48" s="12">
        <v>542384</v>
      </c>
      <c r="U48" s="12">
        <v>18</v>
      </c>
      <c r="V48" s="12">
        <v>526733</v>
      </c>
      <c r="W48" s="4">
        <f t="shared" si="4"/>
        <v>0.97099999999999997</v>
      </c>
    </row>
    <row r="49" spans="2:23" x14ac:dyDescent="0.15">
      <c r="B49" s="20" t="s">
        <v>49</v>
      </c>
      <c r="C49" s="5">
        <v>43</v>
      </c>
      <c r="D49" s="5">
        <v>778794</v>
      </c>
      <c r="E49" s="6">
        <v>43</v>
      </c>
      <c r="F49" s="6">
        <v>718387</v>
      </c>
      <c r="G49" s="10">
        <v>0.92200000000000004</v>
      </c>
      <c r="H49" s="11">
        <v>-1.8294372193944475</v>
      </c>
      <c r="J49" s="18">
        <v>0.92243520109297195</v>
      </c>
      <c r="K49">
        <f t="shared" si="2"/>
        <v>92.243520109297194</v>
      </c>
      <c r="L49">
        <f t="shared" si="0"/>
        <v>92.2</v>
      </c>
      <c r="M49" s="18">
        <v>0.94072957328691642</v>
      </c>
      <c r="N49">
        <f t="shared" si="3"/>
        <v>94.072957328691643</v>
      </c>
      <c r="O49">
        <f t="shared" si="1"/>
        <v>94.1</v>
      </c>
      <c r="R49" s="2" t="s">
        <v>48</v>
      </c>
      <c r="S49" s="14">
        <v>26</v>
      </c>
      <c r="T49" s="12">
        <v>511679</v>
      </c>
      <c r="U49" s="12">
        <v>26</v>
      </c>
      <c r="V49" s="12">
        <v>448744</v>
      </c>
      <c r="W49" s="4">
        <f t="shared" si="4"/>
        <v>0.877</v>
      </c>
    </row>
    <row r="50" spans="2:23" x14ac:dyDescent="0.15">
      <c r="B50" s="20" t="s">
        <v>50</v>
      </c>
      <c r="C50" s="5">
        <v>41</v>
      </c>
      <c r="D50" s="5">
        <v>692652</v>
      </c>
      <c r="E50" s="6">
        <v>30</v>
      </c>
      <c r="F50" s="6">
        <v>287046</v>
      </c>
      <c r="G50" s="10">
        <v>0.41399999999999998</v>
      </c>
      <c r="H50" s="11">
        <v>0.79803986400721616</v>
      </c>
      <c r="J50" s="18">
        <v>0.41441589716047883</v>
      </c>
      <c r="K50">
        <f t="shared" si="2"/>
        <v>41.441589716047886</v>
      </c>
      <c r="L50">
        <f t="shared" si="0"/>
        <v>41.4</v>
      </c>
      <c r="M50" s="18">
        <v>0.40643549852040667</v>
      </c>
      <c r="N50">
        <f t="shared" si="3"/>
        <v>40.643549852040664</v>
      </c>
      <c r="O50">
        <f t="shared" si="1"/>
        <v>40.6</v>
      </c>
      <c r="R50" s="2" t="s">
        <v>49</v>
      </c>
      <c r="S50" s="14">
        <v>43</v>
      </c>
      <c r="T50" s="12">
        <v>776728</v>
      </c>
      <c r="U50" s="12">
        <v>43</v>
      </c>
      <c r="V50" s="12">
        <v>730691</v>
      </c>
      <c r="W50" s="4">
        <f t="shared" si="4"/>
        <v>0.94099999999999995</v>
      </c>
    </row>
    <row r="51" spans="2:23" x14ac:dyDescent="0.15">
      <c r="B51" s="21" t="s">
        <v>3</v>
      </c>
      <c r="C51" s="7">
        <v>1741</v>
      </c>
      <c r="D51" s="7">
        <v>59639178</v>
      </c>
      <c r="E51" s="8">
        <v>1692</v>
      </c>
      <c r="F51" s="9">
        <v>50946560</v>
      </c>
      <c r="G51" s="13">
        <v>0.85399999999999998</v>
      </c>
      <c r="H51" s="19">
        <v>0.76177626153008937</v>
      </c>
      <c r="J51" s="18">
        <v>0.85424651560422249</v>
      </c>
      <c r="K51">
        <f t="shared" si="2"/>
        <v>85.424651560422248</v>
      </c>
      <c r="L51">
        <f t="shared" si="0"/>
        <v>85.4</v>
      </c>
      <c r="M51" s="18">
        <v>0.8466287529889216</v>
      </c>
      <c r="N51">
        <f t="shared" si="3"/>
        <v>84.66287529889216</v>
      </c>
      <c r="O51">
        <f t="shared" si="1"/>
        <v>84.7</v>
      </c>
      <c r="R51" s="2" t="s">
        <v>50</v>
      </c>
      <c r="S51" s="14">
        <v>41</v>
      </c>
      <c r="T51" s="12">
        <v>682620</v>
      </c>
      <c r="U51" s="12">
        <v>30</v>
      </c>
      <c r="V51" s="12">
        <v>277441</v>
      </c>
      <c r="W51" s="4">
        <f t="shared" si="4"/>
        <v>0.40600000000000003</v>
      </c>
    </row>
    <row r="52" spans="2:23" ht="17.45" customHeight="1" x14ac:dyDescent="0.15">
      <c r="B52" s="32" t="s">
        <v>61</v>
      </c>
      <c r="C52" s="32"/>
      <c r="D52" s="32"/>
      <c r="E52" s="32"/>
      <c r="F52" s="32"/>
      <c r="G52" s="32"/>
      <c r="H52" s="32"/>
      <c r="R52" s="3" t="s">
        <v>3</v>
      </c>
      <c r="S52" s="15">
        <f>SUM(S5:S51)</f>
        <v>1741</v>
      </c>
      <c r="T52" s="16">
        <f t="shared" ref="T52:V52" si="5">SUM(T5:T51)</f>
        <v>59085273</v>
      </c>
      <c r="U52" s="15">
        <f t="shared" si="5"/>
        <v>1690</v>
      </c>
      <c r="V52" s="16">
        <f t="shared" si="5"/>
        <v>50023291</v>
      </c>
      <c r="W52" s="4">
        <f t="shared" si="4"/>
        <v>0.84699999999999998</v>
      </c>
    </row>
    <row r="53" spans="2:23" x14ac:dyDescent="0.15">
      <c r="B53" s="33"/>
      <c r="C53" s="33"/>
      <c r="D53" s="33"/>
      <c r="E53" s="33"/>
      <c r="F53" s="33"/>
      <c r="G53" s="33"/>
      <c r="H53" s="33"/>
    </row>
  </sheetData>
  <mergeCells count="18">
    <mergeCell ref="B52:H53"/>
    <mergeCell ref="I2:I3"/>
    <mergeCell ref="V2:W2"/>
    <mergeCell ref="R3:R4"/>
    <mergeCell ref="S3:S4"/>
    <mergeCell ref="T3:T4"/>
    <mergeCell ref="U3:U4"/>
    <mergeCell ref="V3:V4"/>
    <mergeCell ref="W3:W4"/>
    <mergeCell ref="F1:H1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pageMargins left="0.34" right="0.31" top="0.34" bottom="0.35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付属資料（ポイント増減追加）公表用※値貼り付け</vt:lpstr>
      <vt:lpstr>'付属資料（ポイント増減追加）公表用※値貼り付け'!Print_Area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照寿(014289A)</dc:creator>
  <cp:lastModifiedBy>win028</cp:lastModifiedBy>
  <cp:lastPrinted>2024-01-06T05:11:56Z</cp:lastPrinted>
  <dcterms:created xsi:type="dcterms:W3CDTF">2016-11-02T08:11:29Z</dcterms:created>
  <dcterms:modified xsi:type="dcterms:W3CDTF">2024-03-21T07:45:37Z</dcterms:modified>
</cp:coreProperties>
</file>