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0" documentId="8_{9A118AF1-2B5E-4A35-8AB9-D99D0897B3FF}" xr6:coauthVersionLast="47" xr6:coauthVersionMax="47" xr10:uidLastSave="{00000000-0000-0000-0000-000000000000}"/>
  <bookViews>
    <workbookView xWindow="-110" yWindow="-110" windowWidth="19420" windowHeight="11500" firstSheet="2" activeTab="2" xr2:uid="{88E76009-BBBC-4C94-9A12-F82EBB0A5883}"/>
  </bookViews>
  <sheets>
    <sheet name="資料2-1-４ " sheetId="3" state="hidden" r:id="rId1"/>
    <sheet name="資料2-1-４R5" sheetId="4" state="hidden" r:id="rId2"/>
    <sheet name="資料2-1-6" sheetId="5" r:id="rId3"/>
  </sheets>
  <definedNames>
    <definedName name="_xlnm.Print_Area" localSheetId="0">'資料2-1-４ '!$A$4:$E$17</definedName>
    <definedName name="_xlnm.Print_Area" localSheetId="1">'資料2-1-４R5'!$A$4:$E$17</definedName>
    <definedName name="_xlnm.Print_Area" localSheetId="2">'資料2-1-6'!$A$1:$G$19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7" i="4"/>
  <c r="C6" i="4"/>
  <c r="C5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6" i="3"/>
  <c r="E7" i="3"/>
  <c r="E8" i="3"/>
  <c r="E9" i="3"/>
  <c r="E10" i="3"/>
  <c r="E11" i="3"/>
  <c r="E12" i="3"/>
  <c r="E13" i="3"/>
  <c r="E14" i="3"/>
  <c r="E15" i="3"/>
  <c r="E16" i="3"/>
  <c r="E17" i="3"/>
  <c r="E5" i="3"/>
</calcChain>
</file>

<file path=xl/sharedStrings.xml><?xml version="1.0" encoding="utf-8"?>
<sst xmlns="http://schemas.openxmlformats.org/spreadsheetml/2006/main" count="72" uniqueCount="30">
  <si>
    <t>区分</t>
    <rPh sb="0" eb="2">
      <t>クブン</t>
    </rPh>
    <phoneticPr fontId="1"/>
  </si>
  <si>
    <t>消防本部</t>
    <rPh sb="0" eb="2">
      <t>ショウボウ</t>
    </rPh>
    <rPh sb="2" eb="4">
      <t>ホンブ</t>
    </rPh>
    <phoneticPr fontId="1"/>
  </si>
  <si>
    <t>消防団</t>
    <rPh sb="0" eb="3">
      <t>ショウボウダン</t>
    </rPh>
    <phoneticPr fontId="1"/>
  </si>
  <si>
    <t>計</t>
    <rPh sb="0" eb="1">
      <t>ケイ</t>
    </rPh>
    <phoneticPr fontId="1"/>
  </si>
  <si>
    <t>消防ポンプ自動車</t>
    <rPh sb="0" eb="2">
      <t>ショウボウ</t>
    </rPh>
    <rPh sb="5" eb="8">
      <t>ジドウシャ</t>
    </rPh>
    <phoneticPr fontId="1"/>
  </si>
  <si>
    <r>
      <t>はしご</t>
    </r>
    <r>
      <rPr>
        <sz val="11"/>
        <rFont val="ＭＳ Ｐゴシック"/>
        <family val="3"/>
        <charset val="128"/>
      </rPr>
      <t>自動車</t>
    </r>
    <rPh sb="3" eb="6">
      <t>ジドウシャ</t>
    </rPh>
    <phoneticPr fontId="1"/>
  </si>
  <si>
    <r>
      <t>化学消防</t>
    </r>
    <r>
      <rPr>
        <sz val="11"/>
        <rFont val="ＭＳ Ｐゴシック"/>
        <family val="3"/>
        <charset val="128"/>
      </rPr>
      <t>車</t>
    </r>
    <rPh sb="0" eb="2">
      <t>カガク</t>
    </rPh>
    <rPh sb="2" eb="4">
      <t>ショウボウ</t>
    </rPh>
    <rPh sb="4" eb="5">
      <t>クルマ</t>
    </rPh>
    <phoneticPr fontId="1"/>
  </si>
  <si>
    <t>救急自動車</t>
    <rPh sb="0" eb="2">
      <t>キュウキュウ</t>
    </rPh>
    <rPh sb="2" eb="5">
      <t>ジドウシャ</t>
    </rPh>
    <phoneticPr fontId="1"/>
  </si>
  <si>
    <t>指揮車</t>
    <rPh sb="0" eb="2">
      <t>シキ</t>
    </rPh>
    <rPh sb="2" eb="3">
      <t>シャ</t>
    </rPh>
    <phoneticPr fontId="1"/>
  </si>
  <si>
    <t>救助工作車</t>
    <rPh sb="0" eb="5">
      <t>キュウジョコウサクシャ</t>
    </rPh>
    <phoneticPr fontId="1"/>
  </si>
  <si>
    <t>その他の消防自動車</t>
    <rPh sb="2" eb="3">
      <t>タ</t>
    </rPh>
    <rPh sb="4" eb="6">
      <t>ショウボウ</t>
    </rPh>
    <rPh sb="6" eb="9">
      <t>ジドウシャ</t>
    </rPh>
    <phoneticPr fontId="1"/>
  </si>
  <si>
    <t>小型動力ポンプ</t>
    <rPh sb="0" eb="2">
      <t>コガタ</t>
    </rPh>
    <rPh sb="2" eb="4">
      <t>ドウリョク</t>
    </rPh>
    <phoneticPr fontId="1"/>
  </si>
  <si>
    <t>内訳</t>
    <rPh sb="0" eb="2">
      <t>ウチワケ</t>
    </rPh>
    <phoneticPr fontId="1"/>
  </si>
  <si>
    <t>自動車に積載</t>
    <rPh sb="0" eb="3">
      <t>ジドウシャ</t>
    </rPh>
    <rPh sb="4" eb="6">
      <t>セキサイ</t>
    </rPh>
    <phoneticPr fontId="1"/>
  </si>
  <si>
    <t>台車に積載</t>
    <rPh sb="0" eb="2">
      <t>ダイシャ</t>
    </rPh>
    <rPh sb="3" eb="5">
      <t>セキサイ</t>
    </rPh>
    <phoneticPr fontId="1"/>
  </si>
  <si>
    <t>上記以外</t>
    <rPh sb="0" eb="2">
      <t>ジョウキ</t>
    </rPh>
    <rPh sb="2" eb="4">
      <t>イガイ</t>
    </rPh>
    <phoneticPr fontId="1"/>
  </si>
  <si>
    <t>消防艇</t>
    <rPh sb="0" eb="2">
      <t>ショウボウ</t>
    </rPh>
    <rPh sb="2" eb="3">
      <t>テイ</t>
    </rPh>
    <phoneticPr fontId="1"/>
  </si>
  <si>
    <r>
      <t>消防</t>
    </r>
    <r>
      <rPr>
        <sz val="11"/>
        <rFont val="ＭＳ Ｐゴシック"/>
        <family val="3"/>
        <charset val="128"/>
      </rPr>
      <t>防災ヘリコプター</t>
    </r>
    <rPh sb="0" eb="2">
      <t>ショウボウ</t>
    </rPh>
    <rPh sb="2" eb="4">
      <t>ボウサイ</t>
    </rPh>
    <phoneticPr fontId="1"/>
  </si>
  <si>
    <t>（備考）「消防防災・震災対策現況調査」、「救急年報報告」、</t>
    <rPh sb="23" eb="25">
      <t>ネンポウ</t>
    </rPh>
    <rPh sb="25" eb="27">
      <t>ホウコク</t>
    </rPh>
    <phoneticPr fontId="1"/>
  </si>
  <si>
    <t>　　   　「救助年報報告」により作成</t>
    <phoneticPr fontId="1"/>
  </si>
  <si>
    <t xml:space="preserve">資料2-1-4　消防車両等の保有数 </t>
    <rPh sb="0" eb="2">
      <t>シリョウ</t>
    </rPh>
    <phoneticPr fontId="1"/>
  </si>
  <si>
    <r>
      <t>（令和４</t>
    </r>
    <r>
      <rPr>
        <sz val="11"/>
        <rFont val="ＭＳ Ｐゴシック"/>
        <family val="3"/>
        <charset val="128"/>
      </rPr>
      <t>年４月１日現在）　（単位：台、艇、機）</t>
    </r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4" eb="16">
      <t>タンイ</t>
    </rPh>
    <rPh sb="17" eb="18">
      <t>ダイ</t>
    </rPh>
    <rPh sb="19" eb="20">
      <t>テイ</t>
    </rPh>
    <rPh sb="21" eb="22">
      <t>キ</t>
    </rPh>
    <phoneticPr fontId="1"/>
  </si>
  <si>
    <r>
      <t>（令和５</t>
    </r>
    <r>
      <rPr>
        <sz val="11"/>
        <rFont val="ＭＳ Ｐゴシック"/>
        <family val="3"/>
        <charset val="128"/>
      </rPr>
      <t>年４月１日現在）　（単位：台、艇、機）</t>
    </r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4" eb="16">
      <t>タンイ</t>
    </rPh>
    <rPh sb="17" eb="18">
      <t>ダイ</t>
    </rPh>
    <rPh sb="19" eb="20">
      <t>テイ</t>
    </rPh>
    <rPh sb="21" eb="22">
      <t>キ</t>
    </rPh>
    <phoneticPr fontId="1"/>
  </si>
  <si>
    <t>-</t>
    <phoneticPr fontId="1"/>
  </si>
  <si>
    <t>はしご自動車</t>
    <rPh sb="3" eb="6">
      <t>ジドウシャ</t>
    </rPh>
    <phoneticPr fontId="1"/>
  </si>
  <si>
    <t>化学消防車</t>
    <rPh sb="0" eb="2">
      <t>カガク</t>
    </rPh>
    <rPh sb="2" eb="4">
      <t>ショウボウ</t>
    </rPh>
    <rPh sb="4" eb="5">
      <t>クルマ</t>
    </rPh>
    <phoneticPr fontId="1"/>
  </si>
  <si>
    <t>消防防災ヘリコプター</t>
    <rPh sb="0" eb="2">
      <t>ショウボウ</t>
    </rPh>
    <rPh sb="2" eb="4">
      <t>ボウサイ</t>
    </rPh>
    <phoneticPr fontId="1"/>
  </si>
  <si>
    <t>（備考）「消防防災・震災対策現況調査」、「救急年報報告」、 　「救助年報報告」、「消防団の組織概要等に関する調査」により作成</t>
    <rPh sb="23" eb="25">
      <t>ネンポウ</t>
    </rPh>
    <rPh sb="25" eb="27">
      <t>ホウコク</t>
    </rPh>
    <phoneticPr fontId="1"/>
  </si>
  <si>
    <r>
      <t>（令和７</t>
    </r>
    <r>
      <rPr>
        <sz val="11"/>
        <rFont val="ＭＳ Ｐゴシック"/>
        <family val="3"/>
        <charset val="128"/>
      </rPr>
      <t>年４月１日現在）　（単位：台、艇、機）</t>
    </r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4" eb="16">
      <t>タンイ</t>
    </rPh>
    <rPh sb="17" eb="18">
      <t>ダイ</t>
    </rPh>
    <rPh sb="19" eb="20">
      <t>テイ</t>
    </rPh>
    <rPh sb="21" eb="22">
      <t>キ</t>
    </rPh>
    <phoneticPr fontId="1"/>
  </si>
  <si>
    <t xml:space="preserve">資料2-1-6　消防車両等の保有数 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</si>
</sst>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D4E3F5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 indent="1"/>
    </xf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3" borderId="1" xfId="0" applyFont="1" applyFill="1" applyBorder="1" applyAlignment="1">
      <alignment horizontal="distributed" vertical="distributed"/>
    </xf>
    <xf numFmtId="0" fontId="4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distributed" vertical="center" indent="1"/>
    </xf>
    <xf numFmtId="0" fontId="0" fillId="3" borderId="1" xfId="0" applyFont="1" applyFill="1" applyBorder="1" applyAlignment="1">
      <alignment horizontal="center" vertical="center" textRotation="255"/>
    </xf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distributed" vertical="center" indent="1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2" xfId="0" applyFont="1" applyFill="1" applyBorder="1" applyAlignment="1">
      <alignment horizontal="distributed" vertical="center" indent="1"/>
    </xf>
    <xf numFmtId="0" fontId="4" fillId="3" borderId="3" xfId="0" applyFont="1" applyFill="1" applyBorder="1" applyAlignment="1">
      <alignment horizontal="distributed" vertical="center" inden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8696-B025-40F5-84FA-41789F425308}">
  <dimension ref="A1:E19"/>
  <sheetViews>
    <sheetView zoomScale="130" zoomScaleNormal="130" workbookViewId="0">
      <selection activeCell="B23" sqref="B23"/>
    </sheetView>
  </sheetViews>
  <sheetFormatPr defaultRowHeight="13" x14ac:dyDescent="0.2"/>
  <cols>
    <col min="2" max="2" width="23" customWidth="1"/>
    <col min="3" max="5" width="10.453125" customWidth="1"/>
  </cols>
  <sheetData>
    <row r="1" spans="1:5" x14ac:dyDescent="0.2">
      <c r="A1" t="s">
        <v>20</v>
      </c>
    </row>
    <row r="3" spans="1:5" x14ac:dyDescent="0.2">
      <c r="B3" s="1"/>
      <c r="C3" s="1"/>
      <c r="D3" s="1"/>
      <c r="E3" s="2" t="s">
        <v>21</v>
      </c>
    </row>
    <row r="4" spans="1:5" x14ac:dyDescent="0.2">
      <c r="A4" s="15" t="s">
        <v>0</v>
      </c>
      <c r="B4" s="15"/>
      <c r="C4" s="6" t="s">
        <v>1</v>
      </c>
      <c r="D4" s="6" t="s">
        <v>2</v>
      </c>
      <c r="E4" s="3" t="s">
        <v>3</v>
      </c>
    </row>
    <row r="5" spans="1:5" x14ac:dyDescent="0.2">
      <c r="A5" s="13" t="s">
        <v>4</v>
      </c>
      <c r="B5" s="13"/>
      <c r="C5" s="4">
        <v>7748</v>
      </c>
      <c r="D5" s="4">
        <v>13621</v>
      </c>
      <c r="E5" s="4">
        <f>SUM(C5:D5)</f>
        <v>21369</v>
      </c>
    </row>
    <row r="6" spans="1:5" x14ac:dyDescent="0.2">
      <c r="A6" s="13" t="s">
        <v>5</v>
      </c>
      <c r="B6" s="13"/>
      <c r="C6" s="4">
        <v>1102</v>
      </c>
      <c r="D6" s="4">
        <v>0</v>
      </c>
      <c r="E6" s="4">
        <f>SUM(C6:D6)</f>
        <v>1102</v>
      </c>
    </row>
    <row r="7" spans="1:5" x14ac:dyDescent="0.2">
      <c r="A7" s="13" t="s">
        <v>6</v>
      </c>
      <c r="B7" s="13"/>
      <c r="C7" s="4">
        <v>932</v>
      </c>
      <c r="D7" s="4">
        <v>4</v>
      </c>
      <c r="E7" s="4">
        <f t="shared" ref="E7:E17" si="0">SUM(C7:D7)</f>
        <v>936</v>
      </c>
    </row>
    <row r="8" spans="1:5" x14ac:dyDescent="0.2">
      <c r="A8" s="13" t="s">
        <v>7</v>
      </c>
      <c r="B8" s="13"/>
      <c r="C8" s="4">
        <v>6549</v>
      </c>
      <c r="D8" s="4">
        <v>0</v>
      </c>
      <c r="E8" s="4">
        <f t="shared" si="0"/>
        <v>6549</v>
      </c>
    </row>
    <row r="9" spans="1:5" x14ac:dyDescent="0.2">
      <c r="A9" s="13" t="s">
        <v>8</v>
      </c>
      <c r="B9" s="13"/>
      <c r="C9" s="4">
        <v>1779</v>
      </c>
      <c r="D9" s="4">
        <v>904</v>
      </c>
      <c r="E9" s="4">
        <f t="shared" si="0"/>
        <v>2683</v>
      </c>
    </row>
    <row r="10" spans="1:5" x14ac:dyDescent="0.2">
      <c r="A10" s="13" t="s">
        <v>9</v>
      </c>
      <c r="B10" s="13"/>
      <c r="C10" s="4">
        <v>1237</v>
      </c>
      <c r="D10" s="4">
        <v>0</v>
      </c>
      <c r="E10" s="4">
        <f t="shared" si="0"/>
        <v>1237</v>
      </c>
    </row>
    <row r="11" spans="1:5" x14ac:dyDescent="0.2">
      <c r="A11" s="13" t="s">
        <v>10</v>
      </c>
      <c r="B11" s="13"/>
      <c r="C11" s="4">
        <v>9135</v>
      </c>
      <c r="D11" s="4">
        <v>2195</v>
      </c>
      <c r="E11" s="4">
        <f t="shared" si="0"/>
        <v>11330</v>
      </c>
    </row>
    <row r="12" spans="1:5" x14ac:dyDescent="0.2">
      <c r="A12" s="13" t="s">
        <v>11</v>
      </c>
      <c r="B12" s="13"/>
      <c r="C12" s="4">
        <v>3549</v>
      </c>
      <c r="D12" s="4">
        <v>48913</v>
      </c>
      <c r="E12" s="4">
        <f t="shared" si="0"/>
        <v>52462</v>
      </c>
    </row>
    <row r="13" spans="1:5" x14ac:dyDescent="0.2">
      <c r="A13" s="14" t="s">
        <v>12</v>
      </c>
      <c r="B13" s="5" t="s">
        <v>13</v>
      </c>
      <c r="C13" s="4">
        <v>425</v>
      </c>
      <c r="D13" s="4">
        <v>35408</v>
      </c>
      <c r="E13" s="4">
        <f t="shared" si="0"/>
        <v>35833</v>
      </c>
    </row>
    <row r="14" spans="1:5" x14ac:dyDescent="0.2">
      <c r="A14" s="14"/>
      <c r="B14" s="5" t="s">
        <v>14</v>
      </c>
      <c r="C14" s="4">
        <v>1830</v>
      </c>
      <c r="D14" s="4">
        <v>2701</v>
      </c>
      <c r="E14" s="4">
        <f t="shared" si="0"/>
        <v>4531</v>
      </c>
    </row>
    <row r="15" spans="1:5" x14ac:dyDescent="0.2">
      <c r="A15" s="14"/>
      <c r="B15" s="5" t="s">
        <v>15</v>
      </c>
      <c r="C15" s="4">
        <v>1294</v>
      </c>
      <c r="D15" s="4">
        <v>10804</v>
      </c>
      <c r="E15" s="4">
        <f t="shared" si="0"/>
        <v>12098</v>
      </c>
    </row>
    <row r="16" spans="1:5" x14ac:dyDescent="0.2">
      <c r="A16" s="13" t="s">
        <v>16</v>
      </c>
      <c r="B16" s="13"/>
      <c r="C16" s="4">
        <v>38</v>
      </c>
      <c r="D16" s="4">
        <v>11</v>
      </c>
      <c r="E16" s="4">
        <f t="shared" si="0"/>
        <v>49</v>
      </c>
    </row>
    <row r="17" spans="1:5" x14ac:dyDescent="0.2">
      <c r="A17" s="13" t="s">
        <v>17</v>
      </c>
      <c r="B17" s="13"/>
      <c r="C17" s="4">
        <v>32</v>
      </c>
      <c r="D17" s="4">
        <v>0</v>
      </c>
      <c r="E17" s="4">
        <f t="shared" si="0"/>
        <v>32</v>
      </c>
    </row>
    <row r="18" spans="1:5" x14ac:dyDescent="0.2">
      <c r="A18" t="s">
        <v>18</v>
      </c>
    </row>
    <row r="19" spans="1:5" x14ac:dyDescent="0.2">
      <c r="A19" t="s">
        <v>19</v>
      </c>
    </row>
  </sheetData>
  <mergeCells count="12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A15"/>
    <mergeCell ref="A16:B16"/>
    <mergeCell ref="A17:B17"/>
  </mergeCells>
  <phoneticPr fontId="1"/>
  <pageMargins left="0.70866141732283472" right="0.70866141732283472" top="0.74803149606299213" bottom="0.74803149606299213" header="0.31496062992125984" footer="0.31496062992125984"/>
  <pageSetup paperSize="9" scale="1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37E7-44EA-4A4E-8142-E65113F95A18}">
  <dimension ref="A1:E19"/>
  <sheetViews>
    <sheetView zoomScale="130" zoomScaleNormal="130" workbookViewId="0">
      <selection activeCell="E12" sqref="E12"/>
    </sheetView>
  </sheetViews>
  <sheetFormatPr defaultRowHeight="13" x14ac:dyDescent="0.2"/>
  <cols>
    <col min="2" max="2" width="23" customWidth="1"/>
    <col min="3" max="5" width="22.90625" customWidth="1"/>
  </cols>
  <sheetData>
    <row r="1" spans="1:5" x14ac:dyDescent="0.2">
      <c r="A1" t="s">
        <v>20</v>
      </c>
    </row>
    <row r="3" spans="1:5" x14ac:dyDescent="0.2">
      <c r="B3" s="1"/>
      <c r="C3" s="1"/>
      <c r="D3" s="1"/>
      <c r="E3" s="2" t="s">
        <v>22</v>
      </c>
    </row>
    <row r="4" spans="1:5" x14ac:dyDescent="0.2">
      <c r="A4" s="16" t="s">
        <v>0</v>
      </c>
      <c r="B4" s="16"/>
      <c r="C4" s="7" t="s">
        <v>1</v>
      </c>
      <c r="D4" s="7" t="s">
        <v>2</v>
      </c>
      <c r="E4" s="8" t="s">
        <v>3</v>
      </c>
    </row>
    <row r="5" spans="1:5" x14ac:dyDescent="0.2">
      <c r="A5" s="17" t="s">
        <v>4</v>
      </c>
      <c r="B5" s="17"/>
      <c r="C5" s="9">
        <f>4023+3744</f>
        <v>7767</v>
      </c>
      <c r="D5" s="9">
        <v>13709</v>
      </c>
      <c r="E5" s="9">
        <f>SUM(C5:D5)</f>
        <v>21476</v>
      </c>
    </row>
    <row r="6" spans="1:5" x14ac:dyDescent="0.2">
      <c r="A6" s="17" t="s">
        <v>24</v>
      </c>
      <c r="B6" s="17"/>
      <c r="C6" s="9">
        <f>98+33+520+219+207</f>
        <v>1077</v>
      </c>
      <c r="D6" s="9" t="s">
        <v>23</v>
      </c>
      <c r="E6" s="9">
        <f>SUM(C6:D6)</f>
        <v>1077</v>
      </c>
    </row>
    <row r="7" spans="1:5" x14ac:dyDescent="0.2">
      <c r="A7" s="17" t="s">
        <v>25</v>
      </c>
      <c r="B7" s="17"/>
      <c r="C7" s="9">
        <f>910+12</f>
        <v>922</v>
      </c>
      <c r="D7" s="9">
        <v>8</v>
      </c>
      <c r="E7" s="9">
        <f t="shared" ref="E7:E17" si="0">SUM(C7:D7)</f>
        <v>930</v>
      </c>
    </row>
    <row r="8" spans="1:5" x14ac:dyDescent="0.2">
      <c r="A8" s="17" t="s">
        <v>7</v>
      </c>
      <c r="B8" s="17"/>
      <c r="C8" s="9">
        <v>6591</v>
      </c>
      <c r="D8" s="9" t="s">
        <v>23</v>
      </c>
      <c r="E8" s="9">
        <f t="shared" si="0"/>
        <v>6591</v>
      </c>
    </row>
    <row r="9" spans="1:5" x14ac:dyDescent="0.2">
      <c r="A9" s="17" t="s">
        <v>8</v>
      </c>
      <c r="B9" s="17"/>
      <c r="C9" s="9">
        <v>1798</v>
      </c>
      <c r="D9" s="9">
        <v>952</v>
      </c>
      <c r="E9" s="9">
        <f t="shared" si="0"/>
        <v>2750</v>
      </c>
    </row>
    <row r="10" spans="1:5" x14ac:dyDescent="0.2">
      <c r="A10" s="17" t="s">
        <v>9</v>
      </c>
      <c r="B10" s="17"/>
      <c r="C10" s="9">
        <v>1224</v>
      </c>
      <c r="D10" s="9" t="s">
        <v>23</v>
      </c>
      <c r="E10" s="9">
        <f t="shared" si="0"/>
        <v>1224</v>
      </c>
    </row>
    <row r="11" spans="1:5" x14ac:dyDescent="0.2">
      <c r="A11" s="17" t="s">
        <v>10</v>
      </c>
      <c r="B11" s="17"/>
      <c r="C11" s="9">
        <v>9376</v>
      </c>
      <c r="D11" s="9">
        <v>2902</v>
      </c>
      <c r="E11" s="9">
        <f t="shared" si="0"/>
        <v>12278</v>
      </c>
    </row>
    <row r="12" spans="1:5" x14ac:dyDescent="0.2">
      <c r="A12" s="17" t="s">
        <v>11</v>
      </c>
      <c r="B12" s="17"/>
      <c r="C12" s="9">
        <f>402+1854+1295</f>
        <v>3551</v>
      </c>
      <c r="D12" s="9">
        <v>50062</v>
      </c>
      <c r="E12" s="9">
        <f t="shared" si="0"/>
        <v>53613</v>
      </c>
    </row>
    <row r="13" spans="1:5" x14ac:dyDescent="0.2">
      <c r="A13" s="18" t="s">
        <v>12</v>
      </c>
      <c r="B13" s="11" t="s">
        <v>13</v>
      </c>
      <c r="C13" s="9">
        <v>402</v>
      </c>
      <c r="D13" s="9">
        <v>34734</v>
      </c>
      <c r="E13" s="9">
        <f t="shared" si="0"/>
        <v>35136</v>
      </c>
    </row>
    <row r="14" spans="1:5" x14ac:dyDescent="0.2">
      <c r="A14" s="18"/>
      <c r="B14" s="11" t="s">
        <v>14</v>
      </c>
      <c r="C14" s="9">
        <v>1854</v>
      </c>
      <c r="D14" s="9">
        <v>4137</v>
      </c>
      <c r="E14" s="9">
        <f t="shared" si="0"/>
        <v>5991</v>
      </c>
    </row>
    <row r="15" spans="1:5" x14ac:dyDescent="0.2">
      <c r="A15" s="18"/>
      <c r="B15" s="11" t="s">
        <v>15</v>
      </c>
      <c r="C15" s="9">
        <v>1295</v>
      </c>
      <c r="D15" s="9">
        <v>11191</v>
      </c>
      <c r="E15" s="9">
        <f t="shared" si="0"/>
        <v>12486</v>
      </c>
    </row>
    <row r="16" spans="1:5" x14ac:dyDescent="0.2">
      <c r="A16" s="17" t="s">
        <v>16</v>
      </c>
      <c r="B16" s="17"/>
      <c r="C16" s="9">
        <v>36</v>
      </c>
      <c r="D16" s="9">
        <v>35</v>
      </c>
      <c r="E16" s="9">
        <f t="shared" si="0"/>
        <v>71</v>
      </c>
    </row>
    <row r="17" spans="1:5" x14ac:dyDescent="0.2">
      <c r="A17" s="17" t="s">
        <v>26</v>
      </c>
      <c r="B17" s="17"/>
      <c r="C17" s="9">
        <v>32</v>
      </c>
      <c r="D17" s="9" t="s">
        <v>23</v>
      </c>
      <c r="E17" s="9">
        <f t="shared" si="0"/>
        <v>32</v>
      </c>
    </row>
    <row r="18" spans="1:5" x14ac:dyDescent="0.2">
      <c r="A18" s="10" t="s">
        <v>27</v>
      </c>
      <c r="B18" s="10"/>
      <c r="C18" s="10"/>
      <c r="D18" s="10"/>
      <c r="E18" s="10"/>
    </row>
    <row r="19" spans="1:5" x14ac:dyDescent="0.2">
      <c r="A19" s="10"/>
      <c r="B19" s="10"/>
      <c r="C19" s="10"/>
      <c r="D19" s="10"/>
      <c r="E19" s="10"/>
    </row>
  </sheetData>
  <mergeCells count="12">
    <mergeCell ref="A10:B10"/>
    <mergeCell ref="A11:B11"/>
    <mergeCell ref="A12:B12"/>
    <mergeCell ref="A13:A15"/>
    <mergeCell ref="A16:B16"/>
    <mergeCell ref="A17:B17"/>
    <mergeCell ref="A4:B4"/>
    <mergeCell ref="A5:B5"/>
    <mergeCell ref="A6:B6"/>
    <mergeCell ref="A7:B7"/>
    <mergeCell ref="A8:B8"/>
    <mergeCell ref="A9:B9"/>
  </mergeCells>
  <phoneticPr fontId="1"/>
  <pageMargins left="0.70866141732283472" right="0.70866141732283472" top="0.74803149606299213" bottom="0.74803149606299213" header="0.31496062992125984" footer="0.31496062992125984"/>
  <pageSetup paperSize="9" scale="1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E846-A314-4EFC-BD90-B29BDD4328CA}">
  <sheetPr>
    <pageSetUpPr fitToPage="1"/>
  </sheetPr>
  <dimension ref="A1:E19"/>
  <sheetViews>
    <sheetView tabSelected="1" view="pageBreakPreview" zoomScale="93" zoomScaleNormal="130" zoomScaleSheetLayoutView="93" workbookViewId="0">
      <selection activeCell="I3" sqref="I3"/>
    </sheetView>
  </sheetViews>
  <sheetFormatPr defaultRowHeight="13" x14ac:dyDescent="0.2"/>
  <cols>
    <col min="2" max="2" width="23" customWidth="1"/>
    <col min="3" max="5" width="22.90625" customWidth="1"/>
  </cols>
  <sheetData>
    <row r="1" spans="1:5" x14ac:dyDescent="0.2">
      <c r="A1" t="s">
        <v>29</v>
      </c>
    </row>
    <row r="3" spans="1:5" x14ac:dyDescent="0.2">
      <c r="B3" s="1"/>
      <c r="C3" s="1"/>
      <c r="D3" s="1"/>
      <c r="E3" s="2" t="s">
        <v>28</v>
      </c>
    </row>
    <row r="4" spans="1:5" x14ac:dyDescent="0.2">
      <c r="A4" s="21" t="s">
        <v>0</v>
      </c>
      <c r="B4" s="22"/>
      <c r="C4" s="12" t="s">
        <v>1</v>
      </c>
      <c r="D4" s="12" t="s">
        <v>2</v>
      </c>
      <c r="E4" s="8" t="s">
        <v>3</v>
      </c>
    </row>
    <row r="5" spans="1:5" ht="13" customHeight="1" x14ac:dyDescent="0.2">
      <c r="A5" s="19" t="s">
        <v>4</v>
      </c>
      <c r="B5" s="20"/>
      <c r="C5" s="9">
        <v>7793</v>
      </c>
      <c r="D5" s="9">
        <v>13692</v>
      </c>
      <c r="E5" s="9">
        <v>21485</v>
      </c>
    </row>
    <row r="6" spans="1:5" ht="13" customHeight="1" x14ac:dyDescent="0.2">
      <c r="A6" s="19" t="s">
        <v>24</v>
      </c>
      <c r="B6" s="20"/>
      <c r="C6" s="9">
        <v>1066</v>
      </c>
      <c r="D6" s="9" t="s">
        <v>23</v>
      </c>
      <c r="E6" s="9">
        <v>1066</v>
      </c>
    </row>
    <row r="7" spans="1:5" ht="13" customHeight="1" x14ac:dyDescent="0.2">
      <c r="A7" s="19" t="s">
        <v>25</v>
      </c>
      <c r="B7" s="20"/>
      <c r="C7" s="9">
        <v>905</v>
      </c>
      <c r="D7" s="9">
        <v>7</v>
      </c>
      <c r="E7" s="9">
        <v>912</v>
      </c>
    </row>
    <row r="8" spans="1:5" ht="13" customHeight="1" x14ac:dyDescent="0.2">
      <c r="A8" s="19" t="s">
        <v>7</v>
      </c>
      <c r="B8" s="20"/>
      <c r="C8" s="9">
        <v>6727</v>
      </c>
      <c r="D8" s="9" t="s">
        <v>23</v>
      </c>
      <c r="E8" s="9">
        <v>6727</v>
      </c>
    </row>
    <row r="9" spans="1:5" ht="13" customHeight="1" x14ac:dyDescent="0.2">
      <c r="A9" s="19" t="s">
        <v>8</v>
      </c>
      <c r="B9" s="20"/>
      <c r="C9" s="9">
        <v>1803</v>
      </c>
      <c r="D9" s="9">
        <v>1184</v>
      </c>
      <c r="E9" s="9">
        <v>2987</v>
      </c>
    </row>
    <row r="10" spans="1:5" ht="13" customHeight="1" x14ac:dyDescent="0.2">
      <c r="A10" s="19" t="s">
        <v>9</v>
      </c>
      <c r="B10" s="20"/>
      <c r="C10" s="9">
        <v>1215</v>
      </c>
      <c r="D10" s="9" t="s">
        <v>23</v>
      </c>
      <c r="E10" s="9">
        <v>1215</v>
      </c>
    </row>
    <row r="11" spans="1:5" ht="13" customHeight="1" x14ac:dyDescent="0.2">
      <c r="A11" s="19" t="s">
        <v>10</v>
      </c>
      <c r="B11" s="20"/>
      <c r="C11" s="9">
        <v>9571</v>
      </c>
      <c r="D11" s="9">
        <v>2442</v>
      </c>
      <c r="E11" s="9">
        <v>12013</v>
      </c>
    </row>
    <row r="12" spans="1:5" ht="13" customHeight="1" x14ac:dyDescent="0.2">
      <c r="A12" s="19" t="s">
        <v>11</v>
      </c>
      <c r="B12" s="20"/>
      <c r="C12" s="9">
        <v>3446</v>
      </c>
      <c r="D12" s="9">
        <v>49715</v>
      </c>
      <c r="E12" s="9">
        <v>53161</v>
      </c>
    </row>
    <row r="13" spans="1:5" ht="13" customHeight="1" x14ac:dyDescent="0.2">
      <c r="A13" s="23" t="s">
        <v>12</v>
      </c>
      <c r="B13" s="11" t="s">
        <v>13</v>
      </c>
      <c r="C13" s="9">
        <v>352</v>
      </c>
      <c r="D13" s="9">
        <v>34888</v>
      </c>
      <c r="E13" s="9">
        <v>35240</v>
      </c>
    </row>
    <row r="14" spans="1:5" x14ac:dyDescent="0.2">
      <c r="A14" s="24"/>
      <c r="B14" s="11" t="s">
        <v>14</v>
      </c>
      <c r="C14" s="9">
        <v>1759</v>
      </c>
      <c r="D14" s="9">
        <v>4142</v>
      </c>
      <c r="E14" s="9">
        <v>5901</v>
      </c>
    </row>
    <row r="15" spans="1:5" x14ac:dyDescent="0.2">
      <c r="A15" s="25"/>
      <c r="B15" s="11" t="s">
        <v>15</v>
      </c>
      <c r="C15" s="9">
        <v>1335</v>
      </c>
      <c r="D15" s="9">
        <v>10685</v>
      </c>
      <c r="E15" s="9">
        <v>12020</v>
      </c>
    </row>
    <row r="16" spans="1:5" ht="13" customHeight="1" x14ac:dyDescent="0.2">
      <c r="A16" s="19" t="s">
        <v>16</v>
      </c>
      <c r="B16" s="20"/>
      <c r="C16" s="9">
        <v>35</v>
      </c>
      <c r="D16" s="9">
        <v>27</v>
      </c>
      <c r="E16" s="9">
        <v>62</v>
      </c>
    </row>
    <row r="17" spans="1:5" ht="13" customHeight="1" x14ac:dyDescent="0.2">
      <c r="A17" s="19" t="s">
        <v>26</v>
      </c>
      <c r="B17" s="20"/>
      <c r="C17" s="9">
        <v>32</v>
      </c>
      <c r="D17" s="9" t="s">
        <v>23</v>
      </c>
      <c r="E17" s="9">
        <v>32</v>
      </c>
    </row>
    <row r="18" spans="1:5" x14ac:dyDescent="0.2">
      <c r="A18" s="10" t="s">
        <v>27</v>
      </c>
      <c r="B18" s="10"/>
      <c r="C18" s="10"/>
      <c r="D18" s="10"/>
      <c r="E18" s="10"/>
    </row>
    <row r="19" spans="1:5" x14ac:dyDescent="0.2">
      <c r="A19" s="10"/>
      <c r="B19" s="10"/>
      <c r="C19" s="10"/>
      <c r="D19" s="10"/>
      <c r="E19" s="10"/>
    </row>
  </sheetData>
  <mergeCells count="12">
    <mergeCell ref="A10:B10"/>
    <mergeCell ref="A11:B11"/>
    <mergeCell ref="A12:B12"/>
    <mergeCell ref="A13:A15"/>
    <mergeCell ref="A16:B16"/>
    <mergeCell ref="A17:B17"/>
    <mergeCell ref="A4:B4"/>
    <mergeCell ref="A5:B5"/>
    <mergeCell ref="A6:B6"/>
    <mergeCell ref="A7:B7"/>
    <mergeCell ref="A8:B8"/>
    <mergeCell ref="A9:B9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33EBB23-EFF8-45A5-A43C-AD6D6FE8A5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B1D95-B686-4EBA-960C-37B4543DC90E}"/>
</file>

<file path=customXml/itemProps3.xml><?xml version="1.0" encoding="utf-8"?>
<ds:datastoreItem xmlns:ds="http://schemas.openxmlformats.org/officeDocument/2006/customXml" ds:itemID="{EA3D9F47-7D43-4601-BB24-3B1138D464D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3EB488-D260-4235-9350-A60E0E932F64}">
  <ds:schemaRefs>
    <ds:schemaRef ds:uri="ea419855-74cd-451e-b55c-dc846f6a406d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4cad4f46-e913-4822-9021-124803fcf65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資料2-1-４ </vt:lpstr>
      <vt:lpstr>資料2-1-４R5</vt:lpstr>
      <vt:lpstr>資料2-1-6</vt:lpstr>
      <vt:lpstr>'資料2-1-４ '!Print_Area</vt:lpstr>
      <vt:lpstr>'資料2-1-４R5'!Print_Area</vt:lpstr>
      <vt:lpstr>'資料2-1-6'!Print_Area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伴　稔彦(907467)</dc:creator>
  <cp:lastModifiedBy>池内 拓洋(IKEUCHI Takuyo)</cp:lastModifiedBy>
  <cp:lastPrinted>2024-10-24T08:16:27Z</cp:lastPrinted>
  <dcterms:created xsi:type="dcterms:W3CDTF">1997-01-08T22:48:59Z</dcterms:created>
  <dcterms:modified xsi:type="dcterms:W3CDTF">2025-12-14T15:10:08Z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碓井　勇太</vt:lpwstr>
  </property>
  <property fmtid="{D5CDD505-2E9C-101B-9397-08002B2CF9AE}" pid="3" name="display_urn:schemas-microsoft-com:office:office#Author">
    <vt:lpwstr>伴　稔彦(907467)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264099800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