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" documentId="8_{3B82D32D-E2E7-42B3-B9F2-044871D9FE5C}" xr6:coauthVersionLast="47" xr6:coauthVersionMax="47" xr10:uidLastSave="{E2F0407F-4EFC-4366-B98F-66A651D1DFDC}"/>
  <bookViews>
    <workbookView xWindow="-110" yWindow="-110" windowWidth="19420" windowHeight="11500" xr2:uid="{96862E6E-A8C8-4D2F-A752-DD7489B0A09F}"/>
  </bookViews>
  <sheets>
    <sheet name="資料2-5-6" sheetId="1" r:id="rId1"/>
  </sheets>
  <externalReferences>
    <externalReference r:id="rId2"/>
  </externalReferences>
  <definedNames>
    <definedName name="_xlnm.Print_Area" localSheetId="0">'資料2-5-6'!$A$1:$J$33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N18" i="1"/>
  <c r="T11" i="1"/>
  <c r="U4" i="1"/>
  <c r="U18" i="1" s="1"/>
  <c r="U5" i="1"/>
  <c r="U19" i="1" s="1"/>
  <c r="U6" i="1"/>
  <c r="U20" i="1" s="1"/>
  <c r="K11" i="1"/>
  <c r="L11" i="1"/>
  <c r="M11" i="1"/>
  <c r="N11" i="1"/>
  <c r="O11" i="1"/>
  <c r="Q11" i="1"/>
  <c r="R11" i="1"/>
  <c r="S11" i="1"/>
  <c r="K12" i="1"/>
  <c r="L12" i="1"/>
  <c r="M12" i="1"/>
  <c r="N12" i="1"/>
  <c r="O12" i="1"/>
  <c r="Q12" i="1"/>
  <c r="R12" i="1"/>
  <c r="S12" i="1"/>
  <c r="T12" i="1"/>
  <c r="K13" i="1"/>
  <c r="L13" i="1"/>
  <c r="M13" i="1"/>
  <c r="N13" i="1"/>
  <c r="O13" i="1"/>
  <c r="Q13" i="1"/>
  <c r="R13" i="1"/>
  <c r="S13" i="1"/>
  <c r="T13" i="1"/>
  <c r="K14" i="1"/>
  <c r="L14" i="1"/>
  <c r="M14" i="1"/>
  <c r="N14" i="1"/>
  <c r="O14" i="1"/>
  <c r="P14" i="1"/>
  <c r="T14" i="1"/>
  <c r="K15" i="1"/>
  <c r="L15" i="1"/>
  <c r="M15" i="1"/>
  <c r="N15" i="1"/>
  <c r="O15" i="1"/>
  <c r="P15" i="1"/>
  <c r="T15" i="1"/>
  <c r="K18" i="1"/>
  <c r="O18" i="1"/>
  <c r="Q18" i="1"/>
  <c r="R18" i="1"/>
  <c r="S18" i="1"/>
  <c r="K19" i="1"/>
  <c r="K20" i="1"/>
  <c r="K21" i="1"/>
  <c r="K22" i="1"/>
  <c r="L18" i="1" l="1"/>
</calcChain>
</file>

<file path=xl/sharedStrings.xml><?xml version="1.0" encoding="utf-8"?>
<sst xmlns="http://schemas.openxmlformats.org/spreadsheetml/2006/main" count="33" uniqueCount="24">
  <si>
    <t>切り下げ補正</t>
    <rPh sb="0" eb="1">
      <t>キ</t>
    </rPh>
    <rPh sb="2" eb="3">
      <t>サ</t>
    </rPh>
    <rPh sb="4" eb="6">
      <t>ホセイ</t>
    </rPh>
    <phoneticPr fontId="1"/>
  </si>
  <si>
    <t>補正の有無１</t>
    <rPh sb="0" eb="2">
      <t>ホセイ</t>
    </rPh>
    <rPh sb="3" eb="5">
      <t>ウム</t>
    </rPh>
    <phoneticPr fontId="3"/>
  </si>
  <si>
    <t>計</t>
  </si>
  <si>
    <t>85歳以上</t>
  </si>
  <si>
    <t>75歳から84歳</t>
  </si>
  <si>
    <t>65歳から74歳</t>
  </si>
  <si>
    <t>高齢者</t>
  </si>
  <si>
    <t>成人</t>
  </si>
  <si>
    <t>少年</t>
  </si>
  <si>
    <t>乳幼児</t>
  </si>
  <si>
    <t>新生児</t>
  </si>
  <si>
    <t>令和元年</t>
    <rPh sb="0" eb="2">
      <t>レイワ</t>
    </rPh>
    <rPh sb="2" eb="4">
      <t>ガンネン</t>
    </rPh>
    <phoneticPr fontId="1"/>
  </si>
  <si>
    <t>令和
６年</t>
    <phoneticPr fontId="5"/>
  </si>
  <si>
    <t>計</t>
    <rPh sb="0" eb="1">
      <t>ケイ</t>
    </rPh>
    <phoneticPr fontId="3"/>
  </si>
  <si>
    <t>85歳以上</t>
    <phoneticPr fontId="5"/>
  </si>
  <si>
    <t>75歳から84歳</t>
    <phoneticPr fontId="5"/>
  </si>
  <si>
    <t>65歳から74歳</t>
    <phoneticPr fontId="5"/>
  </si>
  <si>
    <t>高齢者</t>
    <rPh sb="0" eb="3">
      <t>コウレイシャ</t>
    </rPh>
    <phoneticPr fontId="3"/>
  </si>
  <si>
    <t>成人</t>
    <rPh sb="0" eb="2">
      <t>セイジン</t>
    </rPh>
    <phoneticPr fontId="3"/>
  </si>
  <si>
    <t>少年</t>
    <rPh sb="0" eb="2">
      <t>ショウネン</t>
    </rPh>
    <phoneticPr fontId="3"/>
  </si>
  <si>
    <t>乳幼児</t>
    <rPh sb="0" eb="3">
      <t>ニュウヨウジ</t>
    </rPh>
    <phoneticPr fontId="3"/>
  </si>
  <si>
    <t>新生児</t>
    <rPh sb="0" eb="3">
      <t>シンセイジ</t>
    </rPh>
    <phoneticPr fontId="3"/>
  </si>
  <si>
    <t>資料 2-5-6　年齢区分別搬送人員構成比の推移</t>
    <rPh sb="0" eb="2">
      <t>シリョウ</t>
    </rPh>
    <rPh sb="9" eb="11">
      <t>ネンレイ</t>
    </rPh>
    <rPh sb="11" eb="13">
      <t>クブン</t>
    </rPh>
    <phoneticPr fontId="3"/>
  </si>
  <si>
    <t>（備考）　１　「救急年報報告」により作成
　　　　　 ２　年齢区分は次によっている。
　　　　　 　　 （１）　新生児　生後28日未満の者
　　　　　　　　（２）　乳幼児　生後28日以上満７歳未満の者
　　　　　　　　（３）　少　 年　満７歳以上満18歳未満の者
　　　　　　　　（４）　成　 人　満18歳以上満65歳未満の者
　　　　　　　　（５）　高齢者　満65歳以上の者
　　　　　３　小数点第二位を四捨五入のため、合計等が一致しない場合がある。
　　　　</t>
    <rPh sb="1" eb="3">
      <t>ビコウ</t>
    </rPh>
    <rPh sb="8" eb="10">
      <t>キュウキュウ</t>
    </rPh>
    <rPh sb="10" eb="12">
      <t>ネンポウ</t>
    </rPh>
    <rPh sb="12" eb="14">
      <t>ホウコク</t>
    </rPh>
    <rPh sb="18" eb="20">
      <t>サクセイ</t>
    </rPh>
    <rPh sb="29" eb="31">
      <t>ネンレイ</t>
    </rPh>
    <rPh sb="31" eb="33">
      <t>クブン</t>
    </rPh>
    <rPh sb="34" eb="35">
      <t>ツギ</t>
    </rPh>
    <rPh sb="56" eb="59">
      <t>シンセイジ</t>
    </rPh>
    <rPh sb="60" eb="62">
      <t>セイゴ</t>
    </rPh>
    <rPh sb="64" eb="65">
      <t>ヒ</t>
    </rPh>
    <rPh sb="65" eb="67">
      <t>ミマン</t>
    </rPh>
    <rPh sb="68" eb="69">
      <t>モノ</t>
    </rPh>
    <rPh sb="82" eb="85">
      <t>ニュウヨウジ</t>
    </rPh>
    <rPh sb="86" eb="88">
      <t>セイゴ</t>
    </rPh>
    <rPh sb="90" eb="91">
      <t>ヒ</t>
    </rPh>
    <rPh sb="91" eb="93">
      <t>イジョウ</t>
    </rPh>
    <rPh sb="93" eb="94">
      <t>マン</t>
    </rPh>
    <rPh sb="95" eb="96">
      <t>サイ</t>
    </rPh>
    <rPh sb="96" eb="98">
      <t>ミマン</t>
    </rPh>
    <rPh sb="99" eb="100">
      <t>モノ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</si>
</sst>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&quot;人&quot;"/>
  </numFmts>
  <fonts count="7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top" wrapText="1"/>
    </xf>
    <xf numFmtId="0" fontId="4" fillId="0" borderId="0" xfId="1" applyFont="1">
      <alignment vertical="center"/>
    </xf>
    <xf numFmtId="0" fontId="4" fillId="0" borderId="0" xfId="0" applyFont="1" applyAlignment="1">
      <alignment vertical="center"/>
    </xf>
    <xf numFmtId="176" fontId="2" fillId="0" borderId="0" xfId="1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2" fillId="2" borderId="0" xfId="1" applyNumberFormat="1" applyFont="1" applyFill="1">
      <alignment vertical="center"/>
    </xf>
    <xf numFmtId="0" fontId="2" fillId="0" borderId="0" xfId="1" applyFont="1" applyAlignment="1">
      <alignment vertical="center" wrapText="1"/>
    </xf>
    <xf numFmtId="0" fontId="6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>
      <alignment vertical="center"/>
    </xf>
    <xf numFmtId="0" fontId="2" fillId="0" borderId="0" xfId="1" applyFont="1" applyAlignment="1">
      <alignment horizontal="left" vertical="top" wrapText="1"/>
    </xf>
    <xf numFmtId="0" fontId="4" fillId="0" borderId="1" xfId="1" applyFont="1" applyBorder="1">
      <alignment vertical="center"/>
    </xf>
    <xf numFmtId="0" fontId="4" fillId="3" borderId="1" xfId="1" applyFont="1" applyFill="1" applyBorder="1">
      <alignment vertical="center"/>
    </xf>
    <xf numFmtId="3" fontId="4" fillId="0" borderId="1" xfId="1" applyNumberFormat="1" applyFont="1" applyBorder="1">
      <alignment vertical="center"/>
    </xf>
    <xf numFmtId="0" fontId="4" fillId="2" borderId="0" xfId="1" applyFont="1" applyFill="1">
      <alignment vertical="center"/>
    </xf>
    <xf numFmtId="177" fontId="4" fillId="0" borderId="0" xfId="1" applyNumberFormat="1" applyFont="1">
      <alignment vertical="center"/>
    </xf>
    <xf numFmtId="176" fontId="0" fillId="0" borderId="0" xfId="0" applyNumberFormat="1" applyFont="1" applyAlignment="1">
      <alignment vertical="center"/>
    </xf>
    <xf numFmtId="176" fontId="0" fillId="0" borderId="0" xfId="1" applyNumberFormat="1" applyFont="1">
      <alignment vertical="center"/>
    </xf>
    <xf numFmtId="0" fontId="0" fillId="0" borderId="0" xfId="0" applyFont="1" applyAlignment="1">
      <alignment vertical="center"/>
    </xf>
    <xf numFmtId="0" fontId="0" fillId="0" borderId="0" xfId="2" applyFont="1">
      <alignment vertical="center"/>
    </xf>
    <xf numFmtId="0" fontId="0" fillId="0" borderId="0" xfId="1" applyFont="1">
      <alignment vertical="center"/>
    </xf>
  </cellXfs>
  <cellStyles count="3">
    <cellStyle name="標準" xfId="0" builtinId="0"/>
    <cellStyle name="標準 4 2" xfId="1" xr:uid="{B2332FF9-1EE7-4F0D-A21C-609C7DAA3BF5}"/>
    <cellStyle name="標準 4 2 2" xfId="2" xr:uid="{D338AB9D-AE37-4457-BAD5-C33F753DA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173183860492"/>
          <c:y val="9.8039215686274508E-2"/>
          <c:w val="0.76899208608511538"/>
          <c:h val="0.8592373012197004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'資料2-5-6'!$L$10</c:f>
              <c:strCache>
                <c:ptCount val="1"/>
                <c:pt idx="0">
                  <c:v>新生児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6952602613192458E-2"/>
                </c:manualLayout>
              </c:layout>
              <c:tx>
                <c:strRef>
                  <c:f>'資料2-5-6'!$L$18</c:f>
                  <c:strCache>
                    <c:ptCount val="1"/>
                    <c:pt idx="0">
                      <c:v>0.2%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{16B62C00-7794-4075-B0CA-FA98B2AD60E1}</c15:txfldGUID>
                      <c15:f>'資料2-5-6'!$L$18</c15:f>
                      <c15:dlblFieldTableCache>
                        <c:ptCount val="1"/>
                        <c:pt idx="0">
                          <c:v>0.2%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BD04-4329-9F39-26048AF1A62C}"/>
                </c:ext>
              </c:extLst>
            </c:dLbl>
            <c:dLbl>
              <c:idx val="1"/>
              <c:layout>
                <c:manualLayout>
                  <c:x val="-1.7488222815541981E-17"/>
                  <c:y val="-4.6952602613192458E-2"/>
                </c:manualLayout>
              </c:layout>
              <c:tx>
                <c:strRef>
                  <c:f>'資料2-5-6'!$L$19</c:f>
                  <c:strCache>
                    <c:ptCount val="1"/>
                    <c:pt idx="0">
                      <c:v>0.2%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{6BA72198-7323-4DB5-A683-332A19F2E26B}</c15:txfldGUID>
                      <c15:f>'資料2-5-6'!$L$19</c15:f>
                      <c15:dlblFieldTableCache>
                        <c:ptCount val="1"/>
                        <c:pt idx="0">
                          <c:v>0.2%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BD04-4329-9F39-26048AF1A62C}"/>
                </c:ext>
              </c:extLst>
            </c:dLbl>
            <c:dLbl>
              <c:idx val="2"/>
              <c:layout>
                <c:manualLayout>
                  <c:x val="-1.7488222815541981E-17"/>
                  <c:y val="-4.3340863950639193E-2"/>
                </c:manualLayout>
              </c:layout>
              <c:tx>
                <c:strRef>
                  <c:f>'資料2-5-6'!$L$20</c:f>
                  <c:strCache>
                    <c:ptCount val="1"/>
                    <c:pt idx="0">
                      <c:v>0.2%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{C7BC5262-B2DC-4664-89B6-978B85E61ED8}</c15:txfldGUID>
                      <c15:f>'資料2-5-6'!$L$20</c15:f>
                      <c15:dlblFieldTableCache>
                        <c:ptCount val="1"/>
                        <c:pt idx="0">
                          <c:v>0.2%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BD04-4329-9F39-26048AF1A62C}"/>
                </c:ext>
              </c:extLst>
            </c:dLbl>
            <c:dLbl>
              <c:idx val="3"/>
              <c:layout>
                <c:manualLayout>
                  <c:x val="0"/>
                  <c:y val="-4.6952602613192423E-2"/>
                </c:manualLayout>
              </c:layout>
              <c:tx>
                <c:strRef>
                  <c:f>'資料2-5-6'!$L$21</c:f>
                  <c:strCache>
                    <c:ptCount val="1"/>
                    <c:pt idx="0">
                      <c:v>0.3%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{2764FE31-1C63-4DEE-9C50-5536863E0B44}</c15:txfldGUID>
                      <c15:f>'資料2-5-6'!$L$21</c15:f>
                      <c15:dlblFieldTableCache>
                        <c:ptCount val="1"/>
                        <c:pt idx="0">
                          <c:v>0.3%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BD04-4329-9F39-26048AF1A62C}"/>
                </c:ext>
              </c:extLst>
            </c:dLbl>
            <c:dLbl>
              <c:idx val="4"/>
              <c:layout>
                <c:manualLayout>
                  <c:x val="0"/>
                  <c:y val="-4.3340863950639207E-2"/>
                </c:manualLayout>
              </c:layout>
              <c:tx>
                <c:strRef>
                  <c:f>'資料2-5-6'!$L$22</c:f>
                  <c:strCache>
                    <c:ptCount val="1"/>
                    <c:pt idx="0">
                      <c:v>0.3%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{931FD637-2FA3-4DAF-8FC9-504894BE0C94}</c15:txfldGUID>
                      <c15:f>'資料2-5-6'!$L$22</c15:f>
                      <c15:dlblFieldTableCache>
                        <c:ptCount val="1"/>
                        <c:pt idx="0">
                          <c:v>0.3%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BD04-4329-9F39-26048AF1A62C}"/>
                </c:ext>
              </c:extLst>
            </c:dLbl>
            <c:spPr>
              <a:solidFill>
                <a:schemeClr val="bg1">
                  <a:alpha val="78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'資料2-5-6'!$L$11:$L$15</c:f>
              <c:numCache>
                <c:formatCode>General</c:formatCode>
                <c:ptCount val="5"/>
                <c:pt idx="0">
                  <c:v>1.2294</c:v>
                </c:pt>
                <c:pt idx="1">
                  <c:v>1.2938000000000001</c:v>
                </c:pt>
                <c:pt idx="2">
                  <c:v>1.3481000000000001</c:v>
                </c:pt>
                <c:pt idx="3">
                  <c:v>1.4094</c:v>
                </c:pt>
                <c:pt idx="4">
                  <c:v>1.3911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04-4329-9F39-26048AF1A62C}"/>
            </c:ext>
          </c:extLst>
        </c:ser>
        <c:ser>
          <c:idx val="1"/>
          <c:order val="1"/>
          <c:tx>
            <c:strRef>
              <c:f>'資料2-5-6'!$M$10</c:f>
              <c:strCache>
                <c:ptCount val="1"/>
                <c:pt idx="0">
                  <c:v>乳幼児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0319743158446293E-3"/>
                  <c:y val="-3.7509920192477478E-3"/>
                </c:manualLayout>
              </c:layout>
              <c:tx>
                <c:strRef>
                  <c:f>'資料2-5-6'!$M$18</c:f>
                  <c:strCache>
                    <c:ptCount val="1"/>
                    <c:pt idx="0">
                      <c:v>4.1%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{DE248FD4-4980-40AB-BDD0-94F60544D6F6}</c15:txfldGUID>
                      <c15:f>'資料2-5-6'!$M$18</c15:f>
                      <c15:dlblFieldTableCache>
                        <c:ptCount val="1"/>
                        <c:pt idx="0">
                          <c:v>4.1%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BD04-4329-9F39-26048AF1A62C}"/>
                </c:ext>
              </c:extLst>
            </c:dLbl>
            <c:dLbl>
              <c:idx val="1"/>
              <c:tx>
                <c:strRef>
                  <c:f>'資料2-5-6'!$M$19</c:f>
                  <c:strCache>
                    <c:ptCount val="1"/>
                    <c:pt idx="0">
                      <c:v>4.7%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{47C650A0-0D80-43A8-9A48-9B598A14FDB2}</c15:txfldGUID>
                      <c15:f>'資料2-5-6'!$M$19</c15:f>
                      <c15:dlblFieldTableCache>
                        <c:ptCount val="1"/>
                        <c:pt idx="0">
                          <c:v>4.7%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BD04-4329-9F39-26048AF1A62C}"/>
                </c:ext>
              </c:extLst>
            </c:dLbl>
            <c:dLbl>
              <c:idx val="2"/>
              <c:tx>
                <c:strRef>
                  <c:f>'資料2-5-6'!$M$20</c:f>
                  <c:strCache>
                    <c:ptCount val="1"/>
                    <c:pt idx="0">
                      <c:v>4.8%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{665F3AA6-6EE1-4DAF-BB63-11D398F89DE5}</c15:txfldGUID>
                      <c15:f>'資料2-5-6'!$M$20</c15:f>
                      <c15:dlblFieldTableCache>
                        <c:ptCount val="1"/>
                        <c:pt idx="0">
                          <c:v>4.8%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BD04-4329-9F39-26048AF1A62C}"/>
                </c:ext>
              </c:extLst>
            </c:dLbl>
            <c:dLbl>
              <c:idx val="3"/>
              <c:tx>
                <c:strRef>
                  <c:f>'資料2-5-6'!$M$21</c:f>
                  <c:strCache>
                    <c:ptCount val="1"/>
                    <c:pt idx="0">
                      <c:v>5.2%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{0375679C-748A-426E-A99E-46C1E574BF07}</c15:txfldGUID>
                      <c15:f>'資料2-5-6'!$M$21</c15:f>
                      <c15:dlblFieldTableCache>
                        <c:ptCount val="1"/>
                        <c:pt idx="0">
                          <c:v>5.2%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BD04-4329-9F39-26048AF1A62C}"/>
                </c:ext>
              </c:extLst>
            </c:dLbl>
            <c:dLbl>
              <c:idx val="4"/>
              <c:tx>
                <c:strRef>
                  <c:f>'資料2-5-6'!$M$22</c:f>
                  <c:strCache>
                    <c:ptCount val="1"/>
                    <c:pt idx="0">
                      <c:v>5.8%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{8B0D6546-A61A-425C-BAC8-F47149B71437}</c15:txfldGUID>
                      <c15:f>'資料2-5-6'!$M$22</c15:f>
                      <c15:dlblFieldTableCache>
                        <c:ptCount val="1"/>
                        <c:pt idx="0">
                          <c:v>5.8%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BD04-4329-9F39-26048AF1A62C}"/>
                </c:ext>
              </c:extLst>
            </c:dLbl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'資料2-5-6'!$M$11:$M$15</c:f>
              <c:numCache>
                <c:formatCode>General</c:formatCode>
                <c:ptCount val="5"/>
                <c:pt idx="0">
                  <c:v>27.5562</c:v>
                </c:pt>
                <c:pt idx="1">
                  <c:v>28.072800000000001</c:v>
                </c:pt>
                <c:pt idx="2">
                  <c:v>25.780899999999999</c:v>
                </c:pt>
                <c:pt idx="3">
                  <c:v>24.316099999999999</c:v>
                </c:pt>
                <c:pt idx="4">
                  <c:v>27.636500000000002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D04-4329-9F39-26048AF1A62C}"/>
            </c:ext>
          </c:extLst>
        </c:ser>
        <c:ser>
          <c:idx val="2"/>
          <c:order val="2"/>
          <c:tx>
            <c:strRef>
              <c:f>'資料2-5-6'!$N$10</c:f>
              <c:strCache>
                <c:ptCount val="1"/>
                <c:pt idx="0">
                  <c:v>少年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3.69563328719525E-3"/>
                  <c:y val="3.0007936153980744E-2"/>
                </c:manualLayout>
              </c:layout>
              <c:tx>
                <c:strRef>
                  <c:f>'資料2-5-6'!$N$18</c:f>
                  <c:strCache>
                    <c:ptCount val="1"/>
                    <c:pt idx="0">
                      <c:v>3.4%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{DFF45B2A-AF70-4CBF-848A-0870E3D9B59D}</c15:txfldGUID>
                      <c15:f>'資料2-5-6'!$N$18</c15:f>
                      <c15:dlblFieldTableCache>
                        <c:ptCount val="1"/>
                        <c:pt idx="0">
                          <c:v>3.4%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BD04-4329-9F39-26048AF1A62C}"/>
                </c:ext>
              </c:extLst>
            </c:dLbl>
            <c:dLbl>
              <c:idx val="1"/>
              <c:layout>
                <c:manualLayout>
                  <c:x val="5.7276024003620335E-3"/>
                  <c:y val="3.3768385656235515E-2"/>
                </c:manualLayout>
              </c:layout>
              <c:tx>
                <c:strRef>
                  <c:f>'資料2-5-6'!$N$19</c:f>
                  <c:strCache>
                    <c:ptCount val="1"/>
                    <c:pt idx="0">
                      <c:v>3.4%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{A27C6C0D-2B7E-4053-B0FB-D260680A5341}</c15:txfldGUID>
                      <c15:f>'資料2-5-6'!$N$19</c15:f>
                      <c15:dlblFieldTableCache>
                        <c:ptCount val="1"/>
                        <c:pt idx="0">
                          <c:v>3.4%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BD04-4329-9F39-26048AF1A62C}"/>
                </c:ext>
              </c:extLst>
            </c:dLbl>
            <c:dLbl>
              <c:idx val="2"/>
              <c:layout>
                <c:manualLayout>
                  <c:x val="3.654158740234407E-3"/>
                  <c:y val="3.6582417794255251E-2"/>
                </c:manualLayout>
              </c:layout>
              <c:tx>
                <c:strRef>
                  <c:f>'資料2-5-6'!$N$20</c:f>
                  <c:strCache>
                    <c:ptCount val="1"/>
                    <c:pt idx="0">
                      <c:v>3.7%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{9B9A6051-B23C-4B5B-81D8-B1CF59D14E4E}</c15:txfldGUID>
                      <c15:f>'資料2-5-6'!$N$20</c15:f>
                      <c15:dlblFieldTableCache>
                        <c:ptCount val="1"/>
                        <c:pt idx="0">
                          <c:v>3.7%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BD04-4329-9F39-26048AF1A62C}"/>
                </c:ext>
              </c:extLst>
            </c:dLbl>
            <c:dLbl>
              <c:idx val="3"/>
              <c:layout>
                <c:manualLayout>
                  <c:x val="-4.927285800209036E-4"/>
                  <c:y val="3.6582417794255251E-2"/>
                </c:manualLayout>
              </c:layout>
              <c:tx>
                <c:strRef>
                  <c:f>'資料2-5-6'!$N$21</c:f>
                  <c:strCache>
                    <c:ptCount val="1"/>
                    <c:pt idx="0">
                      <c:v>4.3%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{EB898021-6885-4D52-B815-9969DE41A564}</c15:txfldGUID>
                      <c15:f>'資料2-5-6'!$N$21</c15:f>
                      <c15:dlblFieldTableCache>
                        <c:ptCount val="1"/>
                        <c:pt idx="0">
                          <c:v>4.3%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BD04-4329-9F39-26048AF1A62C}"/>
                </c:ext>
              </c:extLst>
            </c:dLbl>
            <c:dLbl>
              <c:idx val="4"/>
              <c:layout>
                <c:manualLayout>
                  <c:x val="-8.2105103675448275E-4"/>
                  <c:y val="3.9396449932274889E-2"/>
                </c:manualLayout>
              </c:layout>
              <c:tx>
                <c:strRef>
                  <c:f>'資料2-5-6'!$N$22</c:f>
                  <c:strCache>
                    <c:ptCount val="1"/>
                    <c:pt idx="0">
                      <c:v>4.5%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{94551B7F-7E5C-45D2-87DE-25F50B14E87B}</c15:txfldGUID>
                      <c15:f>'資料2-5-6'!$N$22</c15:f>
                      <c15:dlblFieldTableCache>
                        <c:ptCount val="1"/>
                        <c:pt idx="0">
                          <c:v>4.5%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BD04-4329-9F39-26048AF1A62C}"/>
                </c:ext>
              </c:extLst>
            </c:dLbl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'資料2-5-6'!$N$11:$N$15</c:f>
              <c:numCache>
                <c:formatCode>General</c:formatCode>
                <c:ptCount val="5"/>
                <c:pt idx="0">
                  <c:v>22.693200000000001</c:v>
                </c:pt>
                <c:pt idx="1">
                  <c:v>20.283000000000001</c:v>
                </c:pt>
                <c:pt idx="2">
                  <c:v>19.939399999999999</c:v>
                </c:pt>
                <c:pt idx="3">
                  <c:v>20.3935</c:v>
                </c:pt>
                <c:pt idx="4">
                  <c:v>21.407399999999999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04-4329-9F39-26048AF1A62C}"/>
            </c:ext>
          </c:extLst>
        </c:ser>
        <c:ser>
          <c:idx val="3"/>
          <c:order val="3"/>
          <c:tx>
            <c:strRef>
              <c:f>'資料2-5-6'!$O$10</c:f>
              <c:strCache>
                <c:ptCount val="1"/>
                <c:pt idx="0">
                  <c:v>成人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strRef>
                  <c:f>'資料2-5-6'!$O$18</c:f>
                  <c:strCache>
                    <c:ptCount val="1"/>
                    <c:pt idx="0">
                      <c:v>29.1%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{43BD9C67-581E-451F-9353-6B6A73BE624D}</c15:txfldGUID>
                      <c15:f>'資料2-5-6'!$O$18</c15:f>
                      <c15:dlblFieldTableCache>
                        <c:ptCount val="1"/>
                        <c:pt idx="0">
                          <c:v>29.1%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BD04-4329-9F39-26048AF1A62C}"/>
                </c:ext>
              </c:extLst>
            </c:dLbl>
            <c:dLbl>
              <c:idx val="1"/>
              <c:tx>
                <c:strRef>
                  <c:f>'資料2-5-6'!$O$19</c:f>
                  <c:strCache>
                    <c:ptCount val="1"/>
                    <c:pt idx="0">
                      <c:v>31.7%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{04814C05-A4AC-4557-A3D8-7CA5F0325BAC}</c15:txfldGUID>
                      <c15:f>'資料2-5-6'!$O$19</c15:f>
                      <c15:dlblFieldTableCache>
                        <c:ptCount val="1"/>
                        <c:pt idx="0">
                          <c:v>31.7%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BD04-4329-9F39-26048AF1A62C}"/>
                </c:ext>
              </c:extLst>
            </c:dLbl>
            <c:dLbl>
              <c:idx val="2"/>
              <c:tx>
                <c:strRef>
                  <c:f>'資料2-5-6'!$O$20</c:f>
                  <c:strCache>
                    <c:ptCount val="1"/>
                    <c:pt idx="0">
                      <c:v>35.8%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{2CF9EE10-E4B8-439D-B3EA-9F258CE57BAC}</c15:txfldGUID>
                      <c15:f>'資料2-5-6'!$O$20</c15:f>
                      <c15:dlblFieldTableCache>
                        <c:ptCount val="1"/>
                        <c:pt idx="0">
                          <c:v>35.8%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BD04-4329-9F39-26048AF1A62C}"/>
                </c:ext>
              </c:extLst>
            </c:dLbl>
            <c:dLbl>
              <c:idx val="3"/>
              <c:tx>
                <c:strRef>
                  <c:f>'資料2-5-6'!$O$21</c:f>
                  <c:strCache>
                    <c:ptCount val="1"/>
                    <c:pt idx="0">
                      <c:v>40.9%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{8CD28E51-8DAE-4513-B92B-CA32CB6A8177}</c15:txfldGUID>
                      <c15:f>'資料2-5-6'!$O$21</c15:f>
                      <c15:dlblFieldTableCache>
                        <c:ptCount val="1"/>
                        <c:pt idx="0">
                          <c:v>40.9%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BD04-4329-9F39-26048AF1A62C}"/>
                </c:ext>
              </c:extLst>
            </c:dLbl>
            <c:dLbl>
              <c:idx val="4"/>
              <c:tx>
                <c:strRef>
                  <c:f>'資料2-5-6'!$O$22</c:f>
                  <c:strCache>
                    <c:ptCount val="1"/>
                    <c:pt idx="0">
                      <c:v>46.9%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{E7E9514B-FFA8-4381-BE62-2B1EA8B6F36A}</c15:txfldGUID>
                      <c15:f>'資料2-5-6'!$O$22</c15:f>
                      <c15:dlblFieldTableCache>
                        <c:ptCount val="1"/>
                        <c:pt idx="0">
                          <c:v>46.9%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BD04-4329-9F39-26048AF1A62C}"/>
                </c:ext>
              </c:extLst>
            </c:dLbl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'資料2-5-6'!$O$11:$O$15</c:f>
              <c:numCache>
                <c:formatCode>General</c:formatCode>
                <c:ptCount val="5"/>
                <c:pt idx="0">
                  <c:v>196.94309999999999</c:v>
                </c:pt>
                <c:pt idx="1">
                  <c:v>189.2457</c:v>
                </c:pt>
                <c:pt idx="2">
                  <c:v>193.32759999999999</c:v>
                </c:pt>
                <c:pt idx="3">
                  <c:v>191.416</c:v>
                </c:pt>
                <c:pt idx="4">
                  <c:v>222.374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D04-4329-9F39-26048AF1A62C}"/>
            </c:ext>
          </c:extLst>
        </c:ser>
        <c:ser>
          <c:idx val="4"/>
          <c:order val="4"/>
          <c:tx>
            <c:strRef>
              <c:f>'資料2-5-6'!$P$10</c:f>
              <c:strCache>
                <c:ptCount val="1"/>
                <c:pt idx="0">
                  <c:v>高齢者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strRef>
                  <c:f>'[1]令和５資料2-5-6'!$P$18</c:f>
                  <c:strCache>
                    <c:ptCount val="1"/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{A9D25181-196C-4F52-84EE-0EDDCC5B1844}</c15:txfldGUID>
                      <c15:f>'[1]令和５資料2-5-6'!$P$18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BD04-4329-9F39-26048AF1A62C}"/>
                </c:ext>
              </c:extLst>
            </c:dLbl>
            <c:dLbl>
              <c:idx val="1"/>
              <c:tx>
                <c:strRef>
                  <c:f>'[1]令和５資料2-5-6'!$P$19</c:f>
                  <c:strCache>
                    <c:ptCount val="1"/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{FF792B8E-8AC3-4EF1-BFF7-F7D75CF47CF5}</c15:txfldGUID>
                      <c15:f>'[1]令和５資料2-5-6'!$P$19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BD04-4329-9F39-26048AF1A62C}"/>
                </c:ext>
              </c:extLst>
            </c:dLbl>
            <c:dLbl>
              <c:idx val="2"/>
              <c:tx>
                <c:strRef>
                  <c:f>'資料2-5-6'!$P$20</c:f>
                  <c:strCache>
                    <c:ptCount val="1"/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{D4E211F3-BFC1-44AD-8EA9-87BF537065DE}</c15:txfldGUID>
                      <c15:f>'資料2-5-6'!$P$20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BD04-4329-9F39-26048AF1A62C}"/>
                </c:ext>
              </c:extLst>
            </c:dLbl>
            <c:dLbl>
              <c:idx val="3"/>
              <c:tx>
                <c:strRef>
                  <c:f>'資料2-5-6'!$P$21</c:f>
                  <c:strCache>
                    <c:ptCount val="1"/>
                    <c:pt idx="0">
                      <c:v>49.3%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{C7AE293C-00D6-4CC5-871A-880E178ABEC3}</c15:txfldGUID>
                      <c15:f>'資料2-5-6'!$P$21</c15:f>
                      <c15:dlblFieldTableCache>
                        <c:ptCount val="1"/>
                        <c:pt idx="0">
                          <c:v>49.3%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BD04-4329-9F39-26048AF1A62C}"/>
                </c:ext>
              </c:extLst>
            </c:dLbl>
            <c:dLbl>
              <c:idx val="4"/>
              <c:tx>
                <c:strRef>
                  <c:f>'資料2-5-6'!$P$22</c:f>
                  <c:strCache>
                    <c:ptCount val="1"/>
                    <c:pt idx="0">
                      <c:v>42.5%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{9A25674C-86D6-4E35-9BBB-533F1A136E77}</c15:txfldGUID>
                      <c15:f>'資料2-5-6'!$P$22</c15:f>
                      <c15:dlblFieldTableCache>
                        <c:ptCount val="1"/>
                        <c:pt idx="0">
                          <c:v>42.5%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BD04-4329-9F39-26048AF1A62C}"/>
                </c:ext>
              </c:extLst>
            </c:dLbl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'資料2-5-6'!$P$11:$P$15</c:f>
              <c:numCache>
                <c:formatCode>General</c:formatCode>
                <c:ptCount val="5"/>
                <c:pt idx="3">
                  <c:v>230.76410000000001</c:v>
                </c:pt>
                <c:pt idx="4">
                  <c:v>201.53790000000001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04-4329-9F39-26048AF1A62C}"/>
            </c:ext>
          </c:extLst>
        </c:ser>
        <c:ser>
          <c:idx val="6"/>
          <c:order val="5"/>
          <c:tx>
            <c:strRef>
              <c:f>'資料2-5-6'!$Q$10</c:f>
              <c:strCache>
                <c:ptCount val="1"/>
                <c:pt idx="0">
                  <c:v>65歳から74歳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6.8939692416024005E-17"/>
                  <c:y val="2.499677347608956E-2"/>
                </c:manualLayout>
              </c:layout>
              <c:tx>
                <c:strRef>
                  <c:f>'資料2-5-6'!$Q$18</c:f>
                  <c:strCache>
                    <c:ptCount val="1"/>
                    <c:pt idx="0">
                      <c:v>13.6%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{C4AAFAF4-67E6-4B08-8A00-80D2C83F086B}</c15:txfldGUID>
                      <c15:f>'資料2-5-6'!$Q$18</c15:f>
                      <c15:dlblFieldTableCache>
                        <c:ptCount val="1"/>
                        <c:pt idx="0">
                          <c:v>13.6%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BD04-4329-9F39-26048AF1A62C}"/>
                </c:ext>
              </c:extLst>
            </c:dLbl>
            <c:dLbl>
              <c:idx val="1"/>
              <c:layout>
                <c:manualLayout>
                  <c:x val="0"/>
                  <c:y val="2.499677347608956E-2"/>
                </c:manualLayout>
              </c:layout>
              <c:tx>
                <c:strRef>
                  <c:f>'資料2-5-6'!$Q$19</c:f>
                  <c:strCache>
                    <c:ptCount val="1"/>
                    <c:pt idx="0">
                      <c:v>15.5%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{0F344AA0-B4CC-4073-9322-90A34B838829}</c15:txfldGUID>
                      <c15:f>'資料2-5-6'!$Q$19</c15:f>
                      <c15:dlblFieldTableCache>
                        <c:ptCount val="1"/>
                        <c:pt idx="0">
                          <c:v>15.5%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F-BD04-4329-9F39-26048AF1A62C}"/>
                </c:ext>
              </c:extLst>
            </c:dLbl>
            <c:dLbl>
              <c:idx val="2"/>
              <c:layout>
                <c:manualLayout>
                  <c:x val="-7.3793024388069044E-17"/>
                  <c:y val="2.6489582762998998E-2"/>
                </c:manualLayout>
              </c:layout>
              <c:tx>
                <c:strRef>
                  <c:f>'資料2-5-6'!$Q$20</c:f>
                  <c:strCache>
                    <c:ptCount val="1"/>
                    <c:pt idx="0">
                      <c:v>16.2%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{9FB5E977-1E82-4EF5-B8DE-85341BCB7280}</c15:txfldGUID>
                      <c15:f>'資料2-5-6'!$Q$20</c15:f>
                      <c15:dlblFieldTableCache>
                        <c:ptCount val="1"/>
                        <c:pt idx="0">
                          <c:v>16.2%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0-BD04-4329-9F39-26048AF1A62C}"/>
                </c:ext>
              </c:extLst>
            </c:dLbl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'資料2-5-6'!$Q$11:$Q$15</c:f>
              <c:numCache>
                <c:formatCode>General</c:formatCode>
                <c:ptCount val="5"/>
                <c:pt idx="0">
                  <c:v>91.957599999999999</c:v>
                </c:pt>
                <c:pt idx="1">
                  <c:v>92.664299999999997</c:v>
                </c:pt>
                <c:pt idx="2">
                  <c:v>87.703699999999998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BD04-4329-9F39-26048AF1A62C}"/>
            </c:ext>
          </c:extLst>
        </c:ser>
        <c:ser>
          <c:idx val="7"/>
          <c:order val="6"/>
          <c:tx>
            <c:strRef>
              <c:f>'資料2-5-6'!$R$10</c:f>
              <c:strCache>
                <c:ptCount val="1"/>
                <c:pt idx="0">
                  <c:v>75歳から84歳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499677347608956E-2"/>
                </c:manualLayout>
              </c:layout>
              <c:tx>
                <c:strRef>
                  <c:f>'資料2-5-6'!$R$18</c:f>
                  <c:strCache>
                    <c:ptCount val="1"/>
                    <c:pt idx="0">
                      <c:v>24.9%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{73807ADA-7281-4A96-BF9A-3FB11A7888ED}</c15:txfldGUID>
                      <c15:f>'資料2-5-6'!$R$18</c15:f>
                      <c15:dlblFieldTableCache>
                        <c:ptCount val="1"/>
                        <c:pt idx="0">
                          <c:v>24.9%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2-BD04-4329-9F39-26048AF1A62C}"/>
                </c:ext>
              </c:extLst>
            </c:dLbl>
            <c:dLbl>
              <c:idx val="1"/>
              <c:layout>
                <c:manualLayout>
                  <c:x val="0"/>
                  <c:y val="2.499677347608956E-2"/>
                </c:manualLayout>
              </c:layout>
              <c:tx>
                <c:strRef>
                  <c:f>'資料2-5-6'!$R$19</c:f>
                  <c:strCache>
                    <c:ptCount val="1"/>
                    <c:pt idx="0">
                      <c:v>23.5%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{303B01FC-4431-4808-8765-13D5D28D022B}</c15:txfldGUID>
                      <c15:f>'資料2-5-6'!$R$19</c15:f>
                      <c15:dlblFieldTableCache>
                        <c:ptCount val="1"/>
                        <c:pt idx="0">
                          <c:v>23.5%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3-BD04-4329-9F39-26048AF1A62C}"/>
                </c:ext>
              </c:extLst>
            </c:dLbl>
            <c:dLbl>
              <c:idx val="2"/>
              <c:layout>
                <c:manualLayout>
                  <c:x val="-7.3793024388069044E-17"/>
                  <c:y val="2.6489582762998998E-2"/>
                </c:manualLayout>
              </c:layout>
              <c:tx>
                <c:strRef>
                  <c:f>'資料2-5-6'!$R$20</c:f>
                  <c:strCache>
                    <c:ptCount val="1"/>
                    <c:pt idx="0">
                      <c:v>22.4%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{CDC38870-516D-4567-971E-467B226B7BFE}</c15:txfldGUID>
                      <c15:f>'資料2-5-6'!$R$20</c15:f>
                      <c15:dlblFieldTableCache>
                        <c:ptCount val="1"/>
                        <c:pt idx="0">
                          <c:v>22.4%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4-BD04-4329-9F39-26048AF1A62C}"/>
                </c:ext>
              </c:extLst>
            </c:dLbl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'資料2-5-6'!$R$11:$R$15</c:f>
              <c:numCache>
                <c:formatCode>General</c:formatCode>
                <c:ptCount val="5"/>
                <c:pt idx="0">
                  <c:v>168.48990000000001</c:v>
                </c:pt>
                <c:pt idx="1">
                  <c:v>140.75800000000001</c:v>
                </c:pt>
                <c:pt idx="2">
                  <c:v>121.28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BD04-4329-9F39-26048AF1A62C}"/>
            </c:ext>
          </c:extLst>
        </c:ser>
        <c:ser>
          <c:idx val="8"/>
          <c:order val="7"/>
          <c:tx>
            <c:strRef>
              <c:f>'資料2-5-6'!$S$10</c:f>
              <c:strCache>
                <c:ptCount val="1"/>
                <c:pt idx="0">
                  <c:v>85歳以上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787938483204801E-16"/>
                  <c:y val="2.499677347608956E-2"/>
                </c:manualLayout>
              </c:layout>
              <c:tx>
                <c:strRef>
                  <c:f>'資料2-5-6'!$S$18</c:f>
                  <c:strCache>
                    <c:ptCount val="1"/>
                    <c:pt idx="0">
                      <c:v>24.8%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{CC4F69F7-89B0-4B6B-848F-2C99DBE9E9CC}</c15:txfldGUID>
                      <c15:f>'資料2-5-6'!$S$18</c15:f>
                      <c15:dlblFieldTableCache>
                        <c:ptCount val="1"/>
                        <c:pt idx="0">
                          <c:v>24.8%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6-BD04-4329-9F39-26048AF1A62C}"/>
                </c:ext>
              </c:extLst>
            </c:dLbl>
            <c:dLbl>
              <c:idx val="1"/>
              <c:layout>
                <c:manualLayout>
                  <c:x val="0"/>
                  <c:y val="2.499677347608956E-2"/>
                </c:manualLayout>
              </c:layout>
              <c:tx>
                <c:strRef>
                  <c:f>'資料2-5-6'!$S$19</c:f>
                  <c:strCache>
                    <c:ptCount val="1"/>
                    <c:pt idx="0">
                      <c:v>21.0%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{B985A134-46BB-4A2C-B929-C98B7C242D6C}</c15:txfldGUID>
                      <c15:f>'資料2-5-6'!$S$19</c15:f>
                      <c15:dlblFieldTableCache>
                        <c:ptCount val="1"/>
                        <c:pt idx="0">
                          <c:v>21.0%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7-BD04-4329-9F39-26048AF1A62C}"/>
                </c:ext>
              </c:extLst>
            </c:dLbl>
            <c:dLbl>
              <c:idx val="2"/>
              <c:layout>
                <c:manualLayout>
                  <c:x val="-1.4758604877613809E-16"/>
                  <c:y val="2.6489582762998998E-2"/>
                </c:manualLayout>
              </c:layout>
              <c:tx>
                <c:strRef>
                  <c:f>'資料2-5-6'!$S$20</c:f>
                  <c:strCache>
                    <c:ptCount val="1"/>
                    <c:pt idx="0">
                      <c:v>16.9%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{DD919AD1-9FAA-49BA-A7B6-4E3852FAB1E4}</c15:txfldGUID>
                      <c15:f>'資料2-5-6'!$S$20</c15:f>
                      <c15:dlblFieldTableCache>
                        <c:ptCount val="1"/>
                        <c:pt idx="0">
                          <c:v>16.9%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8-BD04-4329-9F39-26048AF1A62C}"/>
                </c:ext>
              </c:extLst>
            </c:dLbl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'資料2-5-6'!$S$11:$S$15</c:f>
              <c:numCache>
                <c:formatCode>General</c:formatCode>
                <c:ptCount val="5"/>
                <c:pt idx="0">
                  <c:v>168.0478</c:v>
                </c:pt>
                <c:pt idx="1">
                  <c:v>125.4832</c:v>
                </c:pt>
                <c:pt idx="2">
                  <c:v>91.212000000000003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D04-4329-9F39-26048AF1A62C}"/>
            </c:ext>
          </c:extLst>
        </c:ser>
        <c:ser>
          <c:idx val="5"/>
          <c:order val="8"/>
          <c:tx>
            <c:strRef>
              <c:f>'資料2-5-6'!$T$11:$T$15</c:f>
              <c:strCache>
                <c:ptCount val="5"/>
                <c:pt idx="0">
                  <c:v>6,769,172人</c:v>
                </c:pt>
                <c:pt idx="1">
                  <c:v>5,978,008人</c:v>
                </c:pt>
                <c:pt idx="2">
                  <c:v>5,405,917人</c:v>
                </c:pt>
                <c:pt idx="3">
                  <c:v>4,682,991人</c:v>
                </c:pt>
                <c:pt idx="4">
                  <c:v>4,743,469人</c:v>
                </c:pt>
              </c:strCache>
            </c:strRef>
          </c:tx>
          <c:spPr>
            <a:solidFill>
              <a:schemeClr val="bg1">
                <a:lumMod val="75000"/>
                <a:alpha val="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357842725545559E-2"/>
                  <c:y val="-5.75835556007489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D04-4329-9F39-26048AF1A62C}"/>
                </c:ext>
              </c:extLst>
            </c:dLbl>
            <c:dLbl>
              <c:idx val="1"/>
              <c:layout>
                <c:manualLayout>
                  <c:x val="-0.10993570899963076"/>
                  <c:y val="1.033710143725214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D04-4329-9F39-26048AF1A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'資料2-5-6'!$K$18:$K$22</c:f>
              <c:strCache>
                <c:ptCount val="5"/>
                <c:pt idx="0">
                  <c:v>令和
６年</c:v>
                </c:pt>
                <c:pt idx="1">
                  <c:v>令和元年</c:v>
                </c:pt>
                <c:pt idx="2">
                  <c:v>26</c:v>
                </c:pt>
                <c:pt idx="3">
                  <c:v>21</c:v>
                </c:pt>
                <c:pt idx="4">
                  <c:v>16</c:v>
                </c:pt>
              </c:strCache>
            </c:strRef>
          </c:cat>
          <c:val>
            <c:numRef>
              <c:f>'資料2-5-6'!$T$11:$T$15</c:f>
              <c:numCache>
                <c:formatCode>#,##0"人"</c:formatCode>
                <c:ptCount val="5"/>
                <c:pt idx="0">
                  <c:v>6769172</c:v>
                </c:pt>
                <c:pt idx="1">
                  <c:v>5978008</c:v>
                </c:pt>
                <c:pt idx="2">
                  <c:v>5405917</c:v>
                </c:pt>
                <c:pt idx="3">
                  <c:v>4682991</c:v>
                </c:pt>
                <c:pt idx="4">
                  <c:v>4743469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D04-4329-9F39-26048AF1A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509438552"/>
        <c:axId val="509435416"/>
      </c:barChart>
      <c:catAx>
        <c:axId val="509438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09435416"/>
        <c:crosses val="autoZero"/>
        <c:auto val="1"/>
        <c:lblAlgn val="ctr"/>
        <c:lblOffset val="100"/>
        <c:noMultiLvlLbl val="0"/>
      </c:catAx>
      <c:valAx>
        <c:axId val="509435416"/>
        <c:scaling>
          <c:orientation val="minMax"/>
          <c:max val="7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09438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ayout>
        <c:manualLayout>
          <c:xMode val="edge"/>
          <c:yMode val="edge"/>
          <c:x val="9.2962418116160031E-2"/>
          <c:y val="1.9728293963254592E-2"/>
          <c:w val="0.79626319497584275"/>
          <c:h val="6.00004199475065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28331</xdr:colOff>
      <xdr:row>1</xdr:row>
      <xdr:rowOff>94272</xdr:rowOff>
    </xdr:from>
    <xdr:to>
      <xdr:col>9</xdr:col>
      <xdr:colOff>607372</xdr:colOff>
      <xdr:row>20</xdr:row>
      <xdr:rowOff>48985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D09452E-B570-4150-8104-762D549AD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7476</xdr:colOff>
      <xdr:row>17</xdr:row>
      <xdr:rowOff>23317</xdr:rowOff>
    </xdr:from>
    <xdr:ext cx="350274" cy="159773"/>
    <xdr:sp macro="" textlink="$U$18">
      <xdr:nvSpPr>
        <xdr:cNvPr id="3" name="テキスト ボックス 2">
          <a:extLst>
            <a:ext uri="{FF2B5EF4-FFF2-40B4-BE49-F238E27FC236}">
              <a16:creationId xmlns:a16="http://schemas.microsoft.com/office/drawing/2014/main" id="{177DDCD7-C0F0-4F01-803A-1E93F16230DD}"/>
            </a:ext>
          </a:extLst>
        </xdr:cNvPr>
        <xdr:cNvSpPr txBox="1"/>
      </xdr:nvSpPr>
      <xdr:spPr>
        <a:xfrm>
          <a:off x="3828362" y="2891703"/>
          <a:ext cx="350274" cy="159773"/>
        </a:xfrm>
        <a:prstGeom prst="rect">
          <a:avLst/>
        </a:prstGeom>
        <a:solidFill>
          <a:sysClr val="window" lastClr="FFFFFF">
            <a:alpha val="70000"/>
          </a:sysClr>
        </a:solidFill>
        <a:ln>
          <a:noFill/>
        </a:ln>
        <a:effectLst/>
      </xdr:spPr>
      <xdr:txBody>
        <a:bodyPr vertOverflow="clip" horzOverflow="clip" wrap="none" rtlCol="0" anchor="ctr" anchorCtr="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CC0EA49-D92B-4E75-800C-EE4596A6D1C0}" type="TxLink">
            <a:rPr kumimoji="1" lang="en-US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63.3%</a:t>
          </a:fld>
          <a:endParaRPr kumimoji="1" lang="en-US" altLang="en-U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oneCellAnchor>
  <xdr:oneCellAnchor>
    <xdr:from>
      <xdr:col>5</xdr:col>
      <xdr:colOff>286258</xdr:colOff>
      <xdr:row>13</xdr:row>
      <xdr:rowOff>88844</xdr:rowOff>
    </xdr:from>
    <xdr:ext cx="332163" cy="159775"/>
    <xdr:sp macro="" textlink="$U$19">
      <xdr:nvSpPr>
        <xdr:cNvPr id="4" name="テキスト ボックス 3">
          <a:extLst>
            <a:ext uri="{FF2B5EF4-FFF2-40B4-BE49-F238E27FC236}">
              <a16:creationId xmlns:a16="http://schemas.microsoft.com/office/drawing/2014/main" id="{AB41C4ED-FF0D-44B8-9B33-6F0F031BBECF}"/>
            </a:ext>
          </a:extLst>
        </xdr:cNvPr>
        <xdr:cNvSpPr txBox="1"/>
      </xdr:nvSpPr>
      <xdr:spPr>
        <a:xfrm>
          <a:off x="3470329" y="2282315"/>
          <a:ext cx="332163" cy="159775"/>
        </a:xfrm>
        <a:prstGeom prst="rect">
          <a:avLst/>
        </a:prstGeom>
        <a:solidFill>
          <a:sysClr val="window" lastClr="FFFFFF">
            <a:alpha val="70000"/>
          </a:sysClr>
        </a:solidFill>
        <a:ln>
          <a:noFill/>
        </a:ln>
        <a:effectLst/>
      </xdr:spPr>
      <xdr:txBody>
        <a:bodyPr vertOverflow="clip" horzOverflow="clip" wrap="non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A3D157F9-5AF3-46C0-8526-07D37F71BAD3}" type="TxLink">
            <a:rPr kumimoji="1" lang="en-US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60.0%</a:t>
          </a:fld>
          <a:endParaRPr kumimoji="1" lang="ja-JP" altLang="en-U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oneCellAnchor>
  <xdr:oneCellAnchor>
    <xdr:from>
      <xdr:col>5</xdr:col>
      <xdr:colOff>161545</xdr:colOff>
      <xdr:row>10</xdr:row>
      <xdr:rowOff>133099</xdr:rowOff>
    </xdr:from>
    <xdr:ext cx="332163" cy="159775"/>
    <xdr:sp macro="" textlink="$U$20">
      <xdr:nvSpPr>
        <xdr:cNvPr id="5" name="テキスト ボックス 4">
          <a:extLst>
            <a:ext uri="{FF2B5EF4-FFF2-40B4-BE49-F238E27FC236}">
              <a16:creationId xmlns:a16="http://schemas.microsoft.com/office/drawing/2014/main" id="{F9DF78AE-79DE-45F9-866A-C7C22494604C}"/>
            </a:ext>
          </a:extLst>
        </xdr:cNvPr>
        <xdr:cNvSpPr txBox="1"/>
      </xdr:nvSpPr>
      <xdr:spPr>
        <a:xfrm>
          <a:off x="3345616" y="1820385"/>
          <a:ext cx="332163" cy="159775"/>
        </a:xfrm>
        <a:prstGeom prst="rect">
          <a:avLst/>
        </a:prstGeom>
        <a:solidFill>
          <a:sysClr val="window" lastClr="FFFFFF">
            <a:alpha val="70000"/>
          </a:sysClr>
        </a:solidFill>
        <a:ln>
          <a:noFill/>
        </a:ln>
        <a:effectLst/>
      </xdr:spPr>
      <xdr:txBody>
        <a:bodyPr vertOverflow="clip" horzOverflow="clip" wrap="non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9DED4DB-CB48-4B76-9DC7-73710E26CC37}" type="TxLink">
            <a:rPr kumimoji="1" lang="en-US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55.5%</a:t>
          </a:fld>
          <a:endParaRPr kumimoji="1" lang="ja-JP" altLang="en-US" sz="5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0.86883</cdr:x>
      <cdr:y>0.87683</cdr:y>
    </cdr:from>
    <cdr:to>
      <cdr:x>1</cdr:x>
      <cdr:y>0.95632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418798" y="3764536"/>
          <a:ext cx="818093" cy="341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800"/>
            <a:t>（単位：万人）</a:t>
          </a:r>
        </a:p>
      </cdr:txBody>
    </cdr:sp>
  </cdr:relSizeAnchor>
  <cdr:relSizeAnchor xmlns:cdr="http://schemas.openxmlformats.org/drawingml/2006/chartDrawing">
    <cdr:from>
      <cdr:x>0.62947</cdr:x>
      <cdr:y>0.39843</cdr:y>
    </cdr:from>
    <cdr:to>
      <cdr:x>0.70623</cdr:x>
      <cdr:y>0.46501</cdr:y>
    </cdr:to>
    <cdr:cxnSp macro="">
      <cdr:nvCxnSpPr>
        <cdr:cNvPr id="4" name="直線コネクタ 3">
          <a:extLst xmlns:a="http://schemas.openxmlformats.org/drawingml/2006/main">
            <a:ext uri="{FF2B5EF4-FFF2-40B4-BE49-F238E27FC236}">
              <a16:creationId xmlns:a16="http://schemas.microsoft.com/office/drawing/2014/main" id="{15A81F64-5898-49BB-A13A-1EF1FEC8F9A6}"/>
            </a:ext>
          </a:extLst>
        </cdr:cNvPr>
        <cdr:cNvCxnSpPr/>
      </cdr:nvCxnSpPr>
      <cdr:spPr bwMode="auto">
        <a:xfrm xmlns:a="http://schemas.openxmlformats.org/drawingml/2006/main">
          <a:off x="3972187" y="1528185"/>
          <a:ext cx="484396" cy="25532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A6A6A6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0.37939</cdr:x>
      <cdr:y>0.6377</cdr:y>
    </cdr:from>
    <cdr:to>
      <cdr:x>0.77265</cdr:x>
      <cdr:y>0.6878</cdr:y>
    </cdr:to>
    <cdr:sp macro="" textlink="">
      <cdr:nvSpPr>
        <cdr:cNvPr id="3" name="正方形/長方形 2"/>
        <cdr:cNvSpPr/>
      </cdr:nvSpPr>
      <cdr:spPr bwMode="auto">
        <a:xfrm xmlns:a="http://schemas.openxmlformats.org/drawingml/2006/main">
          <a:off x="2394091" y="2445897"/>
          <a:ext cx="2481592" cy="192146"/>
        </a:xfrm>
        <a:prstGeom xmlns:a="http://schemas.openxmlformats.org/drawingml/2006/main" prst="rect">
          <a:avLst/>
        </a:prstGeom>
        <a:pattFill xmlns:a="http://schemas.openxmlformats.org/drawingml/2006/main" prst="ltUpDiag">
          <a:fgClr>
            <a:schemeClr val="tx1"/>
          </a:fgClr>
          <a:bgClr>
            <a:schemeClr val="bg1"/>
          </a:bgClr>
        </a:patt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0.38968</cdr:x>
      <cdr:y>0.80406</cdr:y>
    </cdr:from>
    <cdr:to>
      <cdr:x>0.86062</cdr:x>
      <cdr:y>0.8575</cdr:y>
    </cdr:to>
    <cdr:sp macro="" textlink="">
      <cdr:nvSpPr>
        <cdr:cNvPr id="6" name="正方形/長方形 5"/>
        <cdr:cNvSpPr/>
      </cdr:nvSpPr>
      <cdr:spPr bwMode="auto">
        <a:xfrm xmlns:a="http://schemas.openxmlformats.org/drawingml/2006/main">
          <a:off x="2459025" y="2948280"/>
          <a:ext cx="2971806" cy="195948"/>
        </a:xfrm>
        <a:prstGeom xmlns:a="http://schemas.openxmlformats.org/drawingml/2006/main" prst="rect">
          <a:avLst/>
        </a:prstGeom>
        <a:pattFill xmlns:a="http://schemas.openxmlformats.org/drawingml/2006/main" prst="ltUpDiag">
          <a:fgClr>
            <a:schemeClr val="tx1"/>
          </a:fgClr>
          <a:bgClr>
            <a:schemeClr val="bg1"/>
          </a:bgClr>
        </a:patt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0.38106</cdr:x>
      <cdr:y>0.46469</cdr:y>
    </cdr:from>
    <cdr:to>
      <cdr:x>0.71054</cdr:x>
      <cdr:y>0.52177</cdr:y>
    </cdr:to>
    <cdr:sp macro="" textlink="">
      <cdr:nvSpPr>
        <cdr:cNvPr id="5" name="正方形/長方形 4">
          <a:extLst xmlns:a="http://schemas.openxmlformats.org/drawingml/2006/main">
            <a:ext uri="{FF2B5EF4-FFF2-40B4-BE49-F238E27FC236}">
              <a16:creationId xmlns:a16="http://schemas.microsoft.com/office/drawing/2014/main" id="{C970316F-4DAB-A762-1C43-1BCF744CF1D9}"/>
            </a:ext>
          </a:extLst>
        </cdr:cNvPr>
        <cdr:cNvSpPr/>
      </cdr:nvSpPr>
      <cdr:spPr bwMode="auto">
        <a:xfrm xmlns:a="http://schemas.openxmlformats.org/drawingml/2006/main">
          <a:off x="2404627" y="1782288"/>
          <a:ext cx="2079172" cy="218940"/>
        </a:xfrm>
        <a:prstGeom xmlns:a="http://schemas.openxmlformats.org/drawingml/2006/main" prst="rect">
          <a:avLst/>
        </a:prstGeom>
        <a:pattFill xmlns:a="http://schemas.openxmlformats.org/drawingml/2006/main" prst="ltUpDiag">
          <a:fgClr>
            <a:schemeClr val="tx1"/>
          </a:fgClr>
          <a:bgClr>
            <a:schemeClr val="bg1"/>
          </a:bgClr>
        </a:patt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17403\AppData\Local\Microsoft\Windows\INetCache\Content.Outlook\RA9EHPGV\&#9733;&#21512;&#20307;&#29256;&#12304;&#20196;&#21644;5&#24180;&#29256;&#12305;&#38468;&#23646;&#36039;&#26009;&#65288;&#25552;&#20986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令和５資料2-5-1"/>
      <sheetName val="令和５資料2-5-2"/>
      <sheetName val="令和５資料2-5-3"/>
      <sheetName val="令和５資料2-5-4"/>
      <sheetName val="令和５資料2-5-5"/>
      <sheetName val="令和５資料2-5-6"/>
      <sheetName val="令和５資料2-5-7"/>
      <sheetName val="令和５資料2-5-8"/>
      <sheetName val="令和５資料2-5-9"/>
      <sheetName val="令和５資料2-5-10"/>
      <sheetName val="令和５資料2-5-11"/>
      <sheetName val="令和５資料2-5-12"/>
      <sheetName val="令和５資料2-5-13"/>
      <sheetName val="令和４資料2-5-14"/>
      <sheetName val="令和５資料2-5-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L10" t="str">
            <v>新生児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C410-74EA-4D28-A64D-913223FF7ACF}">
  <sheetPr>
    <tabColor theme="8"/>
  </sheetPr>
  <dimension ref="A1:U33"/>
  <sheetViews>
    <sheetView tabSelected="1" view="pageBreakPreview" topLeftCell="D1" zoomScaleNormal="100" zoomScaleSheetLayoutView="100" workbookViewId="0">
      <selection activeCell="T21" sqref="T21"/>
    </sheetView>
  </sheetViews>
  <sheetFormatPr defaultColWidth="9" defaultRowHeight="13" x14ac:dyDescent="0.2"/>
  <cols>
    <col min="1" max="19" width="9" style="1"/>
    <col min="20" max="20" width="11.54296875" style="1" bestFit="1" customWidth="1"/>
    <col min="21" max="16384" width="9" style="1"/>
  </cols>
  <sheetData>
    <row r="1" spans="1:21" x14ac:dyDescent="0.2">
      <c r="A1" s="1" t="s">
        <v>22</v>
      </c>
    </row>
    <row r="3" spans="1:21" x14ac:dyDescent="0.2">
      <c r="K3" s="11"/>
      <c r="L3" s="11" t="s">
        <v>21</v>
      </c>
      <c r="M3" s="11" t="s">
        <v>20</v>
      </c>
      <c r="N3" s="11" t="s">
        <v>19</v>
      </c>
      <c r="O3" s="11" t="s">
        <v>18</v>
      </c>
      <c r="P3" s="15" t="s">
        <v>17</v>
      </c>
      <c r="Q3" s="15" t="s">
        <v>16</v>
      </c>
      <c r="R3" s="15" t="s">
        <v>15</v>
      </c>
      <c r="S3" s="15" t="s">
        <v>14</v>
      </c>
      <c r="T3" s="15" t="s">
        <v>13</v>
      </c>
      <c r="U3" s="3"/>
    </row>
    <row r="4" spans="1:21" ht="26" x14ac:dyDescent="0.2">
      <c r="K4" s="12" t="s">
        <v>12</v>
      </c>
      <c r="L4" s="13">
        <v>12294</v>
      </c>
      <c r="M4" s="13">
        <v>275562</v>
      </c>
      <c r="N4" s="13">
        <v>226932</v>
      </c>
      <c r="O4" s="13">
        <v>1969431</v>
      </c>
      <c r="P4" s="16"/>
      <c r="Q4" s="17">
        <v>919576</v>
      </c>
      <c r="R4" s="17">
        <v>1684899</v>
      </c>
      <c r="S4" s="17">
        <v>1680478</v>
      </c>
      <c r="T4" s="17">
        <v>6769172</v>
      </c>
      <c r="U4" s="18">
        <f>SUM(Q4:S4)/T4</f>
        <v>0.63300991613154456</v>
      </c>
    </row>
    <row r="5" spans="1:21" x14ac:dyDescent="0.2">
      <c r="K5" s="11" t="s">
        <v>11</v>
      </c>
      <c r="L5" s="11">
        <v>12938</v>
      </c>
      <c r="M5" s="11">
        <v>280728</v>
      </c>
      <c r="N5" s="11">
        <v>202830</v>
      </c>
      <c r="O5" s="11">
        <v>1892457</v>
      </c>
      <c r="P5" s="16"/>
      <c r="Q5" s="15">
        <v>926643</v>
      </c>
      <c r="R5" s="15">
        <v>1407580</v>
      </c>
      <c r="S5" s="15">
        <v>1254832</v>
      </c>
      <c r="T5" s="15">
        <v>5978008</v>
      </c>
      <c r="U5" s="18">
        <f>SUM(Q5:S5)/T5</f>
        <v>0.60037641301249511</v>
      </c>
    </row>
    <row r="6" spans="1:21" x14ac:dyDescent="0.2">
      <c r="K6" s="11">
        <v>26</v>
      </c>
      <c r="L6" s="11">
        <v>13481</v>
      </c>
      <c r="M6" s="11">
        <v>257809</v>
      </c>
      <c r="N6" s="11">
        <v>199394</v>
      </c>
      <c r="O6" s="11">
        <v>1933276</v>
      </c>
      <c r="P6" s="15"/>
      <c r="Q6" s="16">
        <v>877037</v>
      </c>
      <c r="R6" s="16">
        <v>1212800</v>
      </c>
      <c r="S6" s="16">
        <v>912120</v>
      </c>
      <c r="T6" s="15">
        <v>5405917</v>
      </c>
      <c r="U6" s="18">
        <f>SUM(Q6:S6)/T6</f>
        <v>0.5553094877335335</v>
      </c>
    </row>
    <row r="7" spans="1:21" x14ac:dyDescent="0.2">
      <c r="K7" s="11">
        <v>21</v>
      </c>
      <c r="L7" s="11">
        <v>14094</v>
      </c>
      <c r="M7" s="11">
        <v>243161</v>
      </c>
      <c r="N7" s="11">
        <v>203935</v>
      </c>
      <c r="O7" s="11">
        <v>1914160</v>
      </c>
      <c r="P7" s="15">
        <v>2307641</v>
      </c>
      <c r="Q7" s="16"/>
      <c r="R7" s="16"/>
      <c r="S7" s="16"/>
      <c r="T7" s="15">
        <v>4682991</v>
      </c>
      <c r="U7" s="3"/>
    </row>
    <row r="8" spans="1:21" x14ac:dyDescent="0.2">
      <c r="K8" s="12">
        <v>16</v>
      </c>
      <c r="L8" s="11">
        <v>13911</v>
      </c>
      <c r="M8" s="11">
        <v>276365</v>
      </c>
      <c r="N8" s="11">
        <v>214074</v>
      </c>
      <c r="O8" s="11">
        <v>2223740</v>
      </c>
      <c r="P8" s="15">
        <v>2015379</v>
      </c>
      <c r="Q8" s="16"/>
      <c r="R8" s="16"/>
      <c r="S8" s="16"/>
      <c r="T8" s="15">
        <v>4743469</v>
      </c>
      <c r="U8" s="3"/>
    </row>
    <row r="9" spans="1:21" x14ac:dyDescent="0.2">
      <c r="J9" s="10"/>
      <c r="P9" s="3"/>
      <c r="Q9" s="3"/>
      <c r="R9" s="3"/>
      <c r="S9" s="3"/>
      <c r="T9" s="3"/>
      <c r="U9" s="3"/>
    </row>
    <row r="10" spans="1:21" x14ac:dyDescent="0.2">
      <c r="L10" s="1" t="s">
        <v>10</v>
      </c>
      <c r="M10" s="1" t="s">
        <v>9</v>
      </c>
      <c r="N10" s="1" t="s">
        <v>8</v>
      </c>
      <c r="O10" s="1" t="s">
        <v>7</v>
      </c>
      <c r="P10" s="3" t="s">
        <v>6</v>
      </c>
      <c r="Q10" s="3" t="s">
        <v>5</v>
      </c>
      <c r="R10" s="3" t="s">
        <v>4</v>
      </c>
      <c r="S10" s="3" t="s">
        <v>3</v>
      </c>
      <c r="T10" s="3" t="s">
        <v>2</v>
      </c>
      <c r="U10" s="3"/>
    </row>
    <row r="11" spans="1:21" ht="26" x14ac:dyDescent="0.2">
      <c r="K11" s="9" t="str">
        <f>K4</f>
        <v>令和
６年</v>
      </c>
      <c r="L11" s="1">
        <f t="shared" ref="L11:O15" si="0">L4/10000</f>
        <v>1.2294</v>
      </c>
      <c r="M11" s="1">
        <f t="shared" si="0"/>
        <v>27.5562</v>
      </c>
      <c r="N11" s="1">
        <f t="shared" si="0"/>
        <v>22.693200000000001</v>
      </c>
      <c r="O11" s="1">
        <f t="shared" si="0"/>
        <v>196.94309999999999</v>
      </c>
      <c r="P11" s="3"/>
      <c r="Q11" s="18">
        <f t="shared" ref="Q11:S13" si="1">Q4/10000</f>
        <v>91.957599999999999</v>
      </c>
      <c r="R11" s="18">
        <f t="shared" si="1"/>
        <v>168.48990000000001</v>
      </c>
      <c r="S11" s="18">
        <f t="shared" si="1"/>
        <v>168.0478</v>
      </c>
      <c r="T11" s="19">
        <f>T4</f>
        <v>6769172</v>
      </c>
      <c r="U11" s="3"/>
    </row>
    <row r="12" spans="1:21" x14ac:dyDescent="0.2">
      <c r="K12" s="1" t="str">
        <f>K5</f>
        <v>令和元年</v>
      </c>
      <c r="L12" s="1">
        <f t="shared" si="0"/>
        <v>1.2938000000000001</v>
      </c>
      <c r="M12" s="1">
        <f t="shared" si="0"/>
        <v>28.072800000000001</v>
      </c>
      <c r="N12" s="1">
        <f t="shared" si="0"/>
        <v>20.283000000000001</v>
      </c>
      <c r="O12" s="1">
        <f t="shared" si="0"/>
        <v>189.2457</v>
      </c>
      <c r="P12" s="3"/>
      <c r="Q12" s="18">
        <f t="shared" si="1"/>
        <v>92.664299999999997</v>
      </c>
      <c r="R12" s="18">
        <f t="shared" si="1"/>
        <v>140.75800000000001</v>
      </c>
      <c r="S12" s="18">
        <f t="shared" si="1"/>
        <v>125.4832</v>
      </c>
      <c r="T12" s="19">
        <f>T5</f>
        <v>5978008</v>
      </c>
      <c r="U12" s="3"/>
    </row>
    <row r="13" spans="1:21" x14ac:dyDescent="0.2">
      <c r="K13" s="1">
        <f>K6</f>
        <v>26</v>
      </c>
      <c r="L13" s="1">
        <f t="shared" si="0"/>
        <v>1.3481000000000001</v>
      </c>
      <c r="M13" s="1">
        <f t="shared" si="0"/>
        <v>25.780899999999999</v>
      </c>
      <c r="N13" s="1">
        <f t="shared" si="0"/>
        <v>19.939399999999999</v>
      </c>
      <c r="O13" s="1">
        <f t="shared" si="0"/>
        <v>193.32759999999999</v>
      </c>
      <c r="P13" s="3"/>
      <c r="Q13" s="18">
        <f t="shared" si="1"/>
        <v>87.703699999999998</v>
      </c>
      <c r="R13" s="18">
        <f t="shared" si="1"/>
        <v>121.28</v>
      </c>
      <c r="S13" s="18">
        <f t="shared" si="1"/>
        <v>91.212000000000003</v>
      </c>
      <c r="T13" s="19">
        <f>T6</f>
        <v>5405917</v>
      </c>
      <c r="U13" s="3"/>
    </row>
    <row r="14" spans="1:21" x14ac:dyDescent="0.2">
      <c r="K14" s="1">
        <f>K7</f>
        <v>21</v>
      </c>
      <c r="L14" s="1">
        <f t="shared" si="0"/>
        <v>1.4094</v>
      </c>
      <c r="M14" s="1">
        <f t="shared" si="0"/>
        <v>24.316099999999999</v>
      </c>
      <c r="N14" s="1">
        <f t="shared" si="0"/>
        <v>20.3935</v>
      </c>
      <c r="O14" s="1">
        <f t="shared" si="0"/>
        <v>191.416</v>
      </c>
      <c r="P14" s="3">
        <f>P7/10000</f>
        <v>230.76410000000001</v>
      </c>
      <c r="Q14" s="3"/>
      <c r="R14" s="3"/>
      <c r="S14" s="3"/>
      <c r="T14" s="19">
        <f>T7</f>
        <v>4682991</v>
      </c>
      <c r="U14" s="3"/>
    </row>
    <row r="15" spans="1:21" x14ac:dyDescent="0.2">
      <c r="K15" s="9">
        <f>K8</f>
        <v>16</v>
      </c>
      <c r="L15" s="1">
        <f t="shared" si="0"/>
        <v>1.3911</v>
      </c>
      <c r="M15" s="1">
        <f t="shared" si="0"/>
        <v>27.636500000000002</v>
      </c>
      <c r="N15" s="1">
        <f t="shared" si="0"/>
        <v>21.407399999999999</v>
      </c>
      <c r="O15" s="1">
        <f t="shared" si="0"/>
        <v>222.374</v>
      </c>
      <c r="P15" s="3">
        <f>P8/10000</f>
        <v>201.53790000000001</v>
      </c>
      <c r="Q15" s="3"/>
      <c r="R15" s="3"/>
      <c r="S15" s="3"/>
      <c r="T15" s="19">
        <f>T8</f>
        <v>4743469</v>
      </c>
      <c r="U15" s="3"/>
    </row>
    <row r="16" spans="1:21" x14ac:dyDescent="0.2">
      <c r="P16" s="3"/>
      <c r="Q16" s="3"/>
      <c r="R16" s="3"/>
      <c r="S16" s="3"/>
      <c r="T16" s="3"/>
      <c r="U16" s="3"/>
    </row>
    <row r="17" spans="1:21" x14ac:dyDescent="0.2">
      <c r="L17" s="1" t="s">
        <v>10</v>
      </c>
      <c r="M17" s="1" t="s">
        <v>9</v>
      </c>
      <c r="N17" s="1" t="s">
        <v>8</v>
      </c>
      <c r="O17" s="1" t="s">
        <v>7</v>
      </c>
      <c r="P17" s="3" t="s">
        <v>6</v>
      </c>
      <c r="Q17" s="3" t="s">
        <v>5</v>
      </c>
      <c r="R17" s="3" t="s">
        <v>4</v>
      </c>
      <c r="S17" s="3" t="s">
        <v>3</v>
      </c>
      <c r="T17" s="3" t="s">
        <v>2</v>
      </c>
      <c r="U17" s="3"/>
    </row>
    <row r="18" spans="1:21" ht="26" x14ac:dyDescent="0.2">
      <c r="K18" s="6" t="str">
        <f>K4</f>
        <v>令和
６年</v>
      </c>
      <c r="L18" s="20">
        <f>L4/T4</f>
        <v>1.8161748586089997E-3</v>
      </c>
      <c r="M18" s="20">
        <f>M4/T4</f>
        <v>4.0708376149992939E-2</v>
      </c>
      <c r="N18" s="20">
        <f>N4/T4</f>
        <v>3.3524336506739673E-2</v>
      </c>
      <c r="O18" s="20">
        <f>O4/T4</f>
        <v>0.29094119635311377</v>
      </c>
      <c r="P18" s="21"/>
      <c r="Q18" s="8">
        <f>Q4/T4</f>
        <v>0.13584763394991292</v>
      </c>
      <c r="R18" s="8">
        <f>R4/T4</f>
        <v>0.24890769506226168</v>
      </c>
      <c r="S18" s="8">
        <f>S4/T4</f>
        <v>0.24825458711936998</v>
      </c>
      <c r="T18" s="5">
        <v>1</v>
      </c>
      <c r="U18" s="8" t="str">
        <f>TEXT(U4,"0.0%")</f>
        <v>63.3%</v>
      </c>
    </row>
    <row r="19" spans="1:21" x14ac:dyDescent="0.2">
      <c r="K19" s="7" t="str">
        <f>K5</f>
        <v>令和元年</v>
      </c>
      <c r="L19" s="20">
        <v>2E-3</v>
      </c>
      <c r="M19" s="20">
        <v>4.7E-2</v>
      </c>
      <c r="N19" s="20">
        <v>3.4000000000000002E-2</v>
      </c>
      <c r="O19" s="20">
        <v>0.317</v>
      </c>
      <c r="P19" s="21"/>
      <c r="Q19" s="8">
        <v>0.155</v>
      </c>
      <c r="R19" s="8">
        <v>0.23499999999999999</v>
      </c>
      <c r="S19" s="8">
        <v>0.21</v>
      </c>
      <c r="T19" s="5">
        <v>1</v>
      </c>
      <c r="U19" s="8" t="str">
        <f>TEXT(U5,"0.0%")</f>
        <v>60.0%</v>
      </c>
    </row>
    <row r="20" spans="1:21" x14ac:dyDescent="0.2">
      <c r="K20" s="7">
        <f>K6</f>
        <v>26</v>
      </c>
      <c r="L20" s="20">
        <v>2E-3</v>
      </c>
      <c r="M20" s="20">
        <v>4.8000000000000001E-2</v>
      </c>
      <c r="N20" s="20">
        <v>3.6999999999999998E-2</v>
      </c>
      <c r="O20" s="20">
        <v>0.35799999999999998</v>
      </c>
      <c r="P20" s="21"/>
      <c r="Q20" s="8">
        <v>0.16200000000000001</v>
      </c>
      <c r="R20" s="8">
        <v>0.224</v>
      </c>
      <c r="S20" s="8">
        <v>0.16900000000000001</v>
      </c>
      <c r="T20" s="5">
        <v>1</v>
      </c>
      <c r="U20" s="8" t="str">
        <f>TEXT(U6,"0.0%")</f>
        <v>55.5%</v>
      </c>
    </row>
    <row r="21" spans="1:21" x14ac:dyDescent="0.2">
      <c r="K21" s="7">
        <f>K7</f>
        <v>21</v>
      </c>
      <c r="L21" s="20">
        <v>3.0000000000000001E-3</v>
      </c>
      <c r="M21" s="20">
        <v>5.1999999999999998E-2</v>
      </c>
      <c r="N21" s="20">
        <v>4.2999999999999997E-2</v>
      </c>
      <c r="O21" s="20">
        <v>0.40899999999999997</v>
      </c>
      <c r="P21" s="20">
        <v>0.49299999999999999</v>
      </c>
      <c r="Q21" s="5"/>
      <c r="R21" s="5"/>
      <c r="S21" s="5"/>
      <c r="T21" s="5">
        <v>1</v>
      </c>
    </row>
    <row r="22" spans="1:21" x14ac:dyDescent="0.2">
      <c r="K22" s="6">
        <f>K8</f>
        <v>16</v>
      </c>
      <c r="L22" s="20">
        <v>3.0000000000000001E-3</v>
      </c>
      <c r="M22" s="20">
        <v>5.8000000000000003E-2</v>
      </c>
      <c r="N22" s="20">
        <v>4.4999999999999998E-2</v>
      </c>
      <c r="O22" s="20">
        <v>0.46899999999999997</v>
      </c>
      <c r="P22" s="20">
        <v>0.42499999999999999</v>
      </c>
      <c r="Q22" s="5"/>
      <c r="R22" s="5"/>
      <c r="S22" s="5"/>
      <c r="T22" s="5">
        <v>1</v>
      </c>
    </row>
    <row r="23" spans="1:21" x14ac:dyDescent="0.2">
      <c r="K23" s="4" t="s">
        <v>1</v>
      </c>
      <c r="L23" s="22"/>
      <c r="M23" s="22"/>
      <c r="N23" s="23" t="s">
        <v>0</v>
      </c>
      <c r="O23" s="22"/>
      <c r="P23" s="24"/>
    </row>
    <row r="24" spans="1:21" ht="13.25" customHeight="1" x14ac:dyDescent="0.2">
      <c r="A24" s="14" t="s">
        <v>23</v>
      </c>
      <c r="B24" s="14"/>
      <c r="C24" s="14"/>
      <c r="D24" s="14"/>
      <c r="E24" s="14"/>
      <c r="F24" s="14"/>
      <c r="G24" s="14"/>
      <c r="H24" s="14"/>
      <c r="I24" s="14"/>
      <c r="L24" s="24"/>
      <c r="M24" s="24"/>
      <c r="N24" s="24"/>
      <c r="O24" s="24"/>
      <c r="P24" s="24"/>
    </row>
    <row r="25" spans="1:21" x14ac:dyDescent="0.2">
      <c r="A25" s="14"/>
      <c r="B25" s="14"/>
      <c r="C25" s="14"/>
      <c r="D25" s="14"/>
      <c r="E25" s="14"/>
      <c r="F25" s="14"/>
      <c r="G25" s="14"/>
      <c r="H25" s="14"/>
      <c r="I25" s="14"/>
      <c r="L25" s="24"/>
      <c r="M25" s="24"/>
      <c r="N25" s="24"/>
      <c r="O25" s="24"/>
      <c r="P25" s="24"/>
    </row>
    <row r="26" spans="1:21" x14ac:dyDescent="0.2">
      <c r="A26" s="14"/>
      <c r="B26" s="14"/>
      <c r="C26" s="14"/>
      <c r="D26" s="14"/>
      <c r="E26" s="14"/>
      <c r="F26" s="14"/>
      <c r="G26" s="14"/>
      <c r="H26" s="14"/>
      <c r="I26" s="14"/>
    </row>
    <row r="27" spans="1:21" x14ac:dyDescent="0.2">
      <c r="A27" s="14"/>
      <c r="B27" s="14"/>
      <c r="C27" s="14"/>
      <c r="D27" s="14"/>
      <c r="E27" s="14"/>
      <c r="F27" s="14"/>
      <c r="G27" s="14"/>
      <c r="H27" s="14"/>
      <c r="I27" s="14"/>
    </row>
    <row r="28" spans="1:21" x14ac:dyDescent="0.2">
      <c r="A28" s="14"/>
      <c r="B28" s="14"/>
      <c r="C28" s="14"/>
      <c r="D28" s="14"/>
      <c r="E28" s="14"/>
      <c r="F28" s="14"/>
      <c r="G28" s="14"/>
      <c r="H28" s="14"/>
      <c r="I28" s="14"/>
    </row>
    <row r="29" spans="1:21" x14ac:dyDescent="0.2">
      <c r="A29" s="14"/>
      <c r="B29" s="14"/>
      <c r="C29" s="14"/>
      <c r="D29" s="14"/>
      <c r="E29" s="14"/>
      <c r="F29" s="14"/>
      <c r="G29" s="14"/>
      <c r="H29" s="14"/>
      <c r="I29" s="14"/>
    </row>
    <row r="30" spans="1:21" x14ac:dyDescent="0.2">
      <c r="A30" s="14"/>
      <c r="B30" s="14"/>
      <c r="C30" s="14"/>
      <c r="D30" s="14"/>
      <c r="E30" s="14"/>
      <c r="F30" s="14"/>
      <c r="G30" s="14"/>
      <c r="H30" s="14"/>
      <c r="I30" s="14"/>
    </row>
    <row r="31" spans="1:21" x14ac:dyDescent="0.2">
      <c r="A31" s="14"/>
      <c r="B31" s="14"/>
      <c r="C31" s="14"/>
      <c r="D31" s="14"/>
      <c r="E31" s="14"/>
      <c r="F31" s="14"/>
      <c r="G31" s="14"/>
      <c r="H31" s="14"/>
      <c r="I31" s="14"/>
    </row>
    <row r="32" spans="1:21" x14ac:dyDescent="0.2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2">
      <c r="A33" s="2"/>
      <c r="B33" s="2"/>
      <c r="C33" s="2"/>
      <c r="D33" s="2"/>
      <c r="E33" s="2"/>
      <c r="F33" s="2"/>
      <c r="G33" s="2"/>
      <c r="H33" s="2"/>
      <c r="I33" s="2"/>
    </row>
  </sheetData>
  <mergeCells count="1">
    <mergeCell ref="A24:I32"/>
  </mergeCells>
  <phoneticPr fontId="3"/>
  <pageMargins left="0.7" right="0.7" top="0.75" bottom="0.75" header="0.3" footer="0.3"/>
  <pageSetup paperSize="9" scale="7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7BD9D-9322-476F-8DBB-60644213D4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72DA15-4B66-4C46-BAE8-E3768675D874}">
  <ds:schemaRefs>
    <ds:schemaRef ds:uri="http://www.w3.org/XML/1998/namespace"/>
    <ds:schemaRef ds:uri="http://purl.org/dc/terms/"/>
    <ds:schemaRef ds:uri="http://schemas.microsoft.com/office/2006/documentManagement/types"/>
    <ds:schemaRef ds:uri="ea419855-74cd-451e-b55c-dc846f6a406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cad4f46-e913-4822-9021-124803fcf65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87F5F7-49C7-49CC-8B86-ED681633C8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資料2-5-6</vt:lpstr>
      <vt:lpstr>'資料2-5-6'!Print_Area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dcterms:created xsi:type="dcterms:W3CDTF">2025-11-21T04:14:32Z</dcterms:created>
  <dcterms:modified xsi:type="dcterms:W3CDTF">2026-01-19T15:24:33Z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263871100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